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08" windowWidth="15576" windowHeight="1104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" sheetId="17" r:id="rId4"/>
    <sheet name=" Финансирование на 31.01.2019 " sheetId="18" r:id="rId5"/>
    <sheet name="Показатели" sheetId="14" r:id="rId6"/>
    <sheet name="Пояснительная записка " sheetId="16" r:id="rId7"/>
  </sheets>
  <definedNames>
    <definedName name="_xlnm._FilterDatabase" localSheetId="4" hidden="1">' Финансирование на 31.01.2019 '!$A$43:$AR$360</definedName>
    <definedName name="_xlnm._FilterDatabase" localSheetId="2" hidden="1">'Выполнение работ'!$A$3:$O$70</definedName>
    <definedName name="BossProviderVariable?_82e37b92_8454_493a_a09e_e1f9ab66b426" hidden="1">"25_01_2006"</definedName>
    <definedName name="_xlnm.Print_Titles" localSheetId="4">' Финансирование на 31.01.2019 '!$6:$9</definedName>
    <definedName name="_xlnm.Print_Titles" localSheetId="2">'Выполнение работ'!$3:$3</definedName>
    <definedName name="_xlnm.Print_Area" localSheetId="4">' Финансирование на 31.01.2019 '!$A$1:$AR$371</definedName>
    <definedName name="_xlnm.Print_Area" localSheetId="2">'Выполнение работ'!$A$1:$Q$81</definedName>
    <definedName name="_xlnm.Print_Area" localSheetId="5">Показатели!$A$1:$AP$40</definedName>
    <definedName name="_xlnm.Print_Area" localSheetId="3">Титул!$A$1:$J$43</definedName>
  </definedNames>
  <calcPr calcId="145621"/>
</workbook>
</file>

<file path=xl/calcChain.xml><?xml version="1.0" encoding="utf-8"?>
<calcChain xmlns="http://schemas.openxmlformats.org/spreadsheetml/2006/main">
  <c r="AP356" i="18"/>
  <c r="X355"/>
  <c r="Z354"/>
  <c r="X354"/>
  <c r="AP346"/>
  <c r="AE345"/>
  <c r="T345"/>
  <c r="R345"/>
  <c r="S345" s="1"/>
  <c r="Q345"/>
  <c r="I345"/>
  <c r="AG344"/>
  <c r="AH344" s="1"/>
  <c r="AA344"/>
  <c r="T344"/>
  <c r="I344"/>
  <c r="J344" s="1"/>
  <c r="AF343"/>
  <c r="AQ342"/>
  <c r="AN342"/>
  <c r="AK342"/>
  <c r="AH342"/>
  <c r="AE342"/>
  <c r="AB342"/>
  <c r="Y342"/>
  <c r="V342"/>
  <c r="S342"/>
  <c r="P342"/>
  <c r="M342"/>
  <c r="J342"/>
  <c r="F342"/>
  <c r="E342"/>
  <c r="G342" s="1"/>
  <c r="AQ341"/>
  <c r="AN341"/>
  <c r="AK341"/>
  <c r="AH341"/>
  <c r="AE341"/>
  <c r="AB341"/>
  <c r="Y341"/>
  <c r="V341"/>
  <c r="S341"/>
  <c r="P341"/>
  <c r="M341"/>
  <c r="J341"/>
  <c r="F341"/>
  <c r="G341" s="1"/>
  <c r="E341"/>
  <c r="AQ340"/>
  <c r="AN340"/>
  <c r="AK340"/>
  <c r="AH340"/>
  <c r="AE340"/>
  <c r="AB340"/>
  <c r="Y340"/>
  <c r="V340"/>
  <c r="S340"/>
  <c r="P340"/>
  <c r="M340"/>
  <c r="J340"/>
  <c r="F340"/>
  <c r="E340"/>
  <c r="AP339"/>
  <c r="AO339"/>
  <c r="AN339"/>
  <c r="AM339"/>
  <c r="AL339"/>
  <c r="AJ339"/>
  <c r="AK339" s="1"/>
  <c r="AI339"/>
  <c r="AG339"/>
  <c r="AH339" s="1"/>
  <c r="AF339"/>
  <c r="AD339"/>
  <c r="AD327" s="1"/>
  <c r="AC339"/>
  <c r="AA339"/>
  <c r="Z339"/>
  <c r="AB339" s="1"/>
  <c r="X339"/>
  <c r="W339"/>
  <c r="Y339" s="1"/>
  <c r="U339"/>
  <c r="T339"/>
  <c r="T327" s="1"/>
  <c r="T343" s="1"/>
  <c r="R339"/>
  <c r="S339" s="1"/>
  <c r="Q339"/>
  <c r="O339"/>
  <c r="P339" s="1"/>
  <c r="N339"/>
  <c r="L339"/>
  <c r="K339"/>
  <c r="I339"/>
  <c r="H339"/>
  <c r="AQ338"/>
  <c r="AN338"/>
  <c r="AK338"/>
  <c r="AH338"/>
  <c r="AE338"/>
  <c r="AB338"/>
  <c r="Y338"/>
  <c r="V338"/>
  <c r="S338"/>
  <c r="P338"/>
  <c r="M338"/>
  <c r="J338"/>
  <c r="G338"/>
  <c r="F338"/>
  <c r="E338"/>
  <c r="AQ337"/>
  <c r="AN337"/>
  <c r="AK337"/>
  <c r="AH337"/>
  <c r="AE337"/>
  <c r="AB337"/>
  <c r="Y337"/>
  <c r="V337"/>
  <c r="S337"/>
  <c r="P337"/>
  <c r="M337"/>
  <c r="J337"/>
  <c r="F337"/>
  <c r="E337"/>
  <c r="AQ336"/>
  <c r="AN336"/>
  <c r="AK336"/>
  <c r="AH336"/>
  <c r="AE336"/>
  <c r="AB336"/>
  <c r="Y336"/>
  <c r="V336"/>
  <c r="S336"/>
  <c r="P336"/>
  <c r="M336"/>
  <c r="J336"/>
  <c r="F336"/>
  <c r="E336"/>
  <c r="AP335"/>
  <c r="AO335"/>
  <c r="AM335"/>
  <c r="AN335" s="1"/>
  <c r="AL335"/>
  <c r="AJ335"/>
  <c r="AK335" s="1"/>
  <c r="AI335"/>
  <c r="AG335"/>
  <c r="AH335" s="1"/>
  <c r="AF335"/>
  <c r="AD335"/>
  <c r="AE335" s="1"/>
  <c r="AC335"/>
  <c r="AA335"/>
  <c r="Z335"/>
  <c r="AB335" s="1"/>
  <c r="Y335"/>
  <c r="X335"/>
  <c r="W335"/>
  <c r="V335"/>
  <c r="U335"/>
  <c r="T335"/>
  <c r="R335"/>
  <c r="Q335"/>
  <c r="S335" s="1"/>
  <c r="O335"/>
  <c r="N335"/>
  <c r="L335"/>
  <c r="K335"/>
  <c r="I335"/>
  <c r="J335" s="1"/>
  <c r="H335"/>
  <c r="AQ334"/>
  <c r="AN334"/>
  <c r="AK334"/>
  <c r="AH334"/>
  <c r="AE334"/>
  <c r="AB334"/>
  <c r="Y334"/>
  <c r="V334"/>
  <c r="S334"/>
  <c r="P334"/>
  <c r="M334"/>
  <c r="J334"/>
  <c r="F334"/>
  <c r="F330" s="1"/>
  <c r="E334"/>
  <c r="AQ333"/>
  <c r="AN333"/>
  <c r="AK333"/>
  <c r="AH333"/>
  <c r="AE333"/>
  <c r="AB333"/>
  <c r="Y333"/>
  <c r="V333"/>
  <c r="S333"/>
  <c r="P333"/>
  <c r="M333"/>
  <c r="J333"/>
  <c r="F333"/>
  <c r="E333"/>
  <c r="AQ332"/>
  <c r="AN332"/>
  <c r="AK332"/>
  <c r="AH332"/>
  <c r="AE332"/>
  <c r="AB332"/>
  <c r="Y332"/>
  <c r="V332"/>
  <c r="S332"/>
  <c r="P332"/>
  <c r="M332"/>
  <c r="J332"/>
  <c r="F332"/>
  <c r="E332"/>
  <c r="AP331"/>
  <c r="AO331"/>
  <c r="AN331"/>
  <c r="AM331"/>
  <c r="AL331"/>
  <c r="AJ331"/>
  <c r="AJ327" s="1"/>
  <c r="AI331"/>
  <c r="AI327" s="1"/>
  <c r="AI343" s="1"/>
  <c r="AG331"/>
  <c r="AH331" s="1"/>
  <c r="AF331"/>
  <c r="AF327" s="1"/>
  <c r="AD331"/>
  <c r="AC331"/>
  <c r="AA331"/>
  <c r="AA327" s="1"/>
  <c r="AA343" s="1"/>
  <c r="Z331"/>
  <c r="X331"/>
  <c r="X327" s="1"/>
  <c r="W331"/>
  <c r="U331"/>
  <c r="V331" s="1"/>
  <c r="T331"/>
  <c r="R331"/>
  <c r="Q331"/>
  <c r="O331"/>
  <c r="N331"/>
  <c r="L331"/>
  <c r="M331" s="1"/>
  <c r="K331"/>
  <c r="I331"/>
  <c r="H331"/>
  <c r="H327" s="1"/>
  <c r="H343" s="1"/>
  <c r="AP330"/>
  <c r="AO330"/>
  <c r="AO346" s="1"/>
  <c r="AM330"/>
  <c r="AL330"/>
  <c r="AL346" s="1"/>
  <c r="AJ330"/>
  <c r="AI330"/>
  <c r="AI346" s="1"/>
  <c r="AG330"/>
  <c r="AF330"/>
  <c r="AF346" s="1"/>
  <c r="AD330"/>
  <c r="AD346" s="1"/>
  <c r="AC330"/>
  <c r="AB330"/>
  <c r="AA330"/>
  <c r="AA346" s="1"/>
  <c r="Z330"/>
  <c r="Z346" s="1"/>
  <c r="X330"/>
  <c r="X346" s="1"/>
  <c r="W330"/>
  <c r="W346" s="1"/>
  <c r="U330"/>
  <c r="U346" s="1"/>
  <c r="T330"/>
  <c r="R330"/>
  <c r="R346" s="1"/>
  <c r="Q330"/>
  <c r="Q346" s="1"/>
  <c r="O330"/>
  <c r="N330"/>
  <c r="N346" s="1"/>
  <c r="L330"/>
  <c r="K330"/>
  <c r="K346" s="1"/>
  <c r="I330"/>
  <c r="H330"/>
  <c r="H346" s="1"/>
  <c r="AP329"/>
  <c r="AP345" s="1"/>
  <c r="AO329"/>
  <c r="AO345" s="1"/>
  <c r="AM329"/>
  <c r="AL329"/>
  <c r="AL345" s="1"/>
  <c r="AJ329"/>
  <c r="AJ345" s="1"/>
  <c r="AI329"/>
  <c r="AG329"/>
  <c r="AG345" s="1"/>
  <c r="AH345" s="1"/>
  <c r="AF329"/>
  <c r="AF345" s="1"/>
  <c r="AD329"/>
  <c r="AD345" s="1"/>
  <c r="AC329"/>
  <c r="AC345" s="1"/>
  <c r="AA329"/>
  <c r="Z329"/>
  <c r="Z345" s="1"/>
  <c r="X329"/>
  <c r="W329"/>
  <c r="W345" s="1"/>
  <c r="V329"/>
  <c r="U329"/>
  <c r="U345" s="1"/>
  <c r="V345" s="1"/>
  <c r="T329"/>
  <c r="R329"/>
  <c r="S329" s="1"/>
  <c r="Q329"/>
  <c r="O329"/>
  <c r="N329"/>
  <c r="N345" s="1"/>
  <c r="L329"/>
  <c r="L345" s="1"/>
  <c r="K329"/>
  <c r="I329"/>
  <c r="J329" s="1"/>
  <c r="H329"/>
  <c r="H345" s="1"/>
  <c r="AP328"/>
  <c r="AO328"/>
  <c r="AO344" s="1"/>
  <c r="AM328"/>
  <c r="AL328"/>
  <c r="AL344" s="1"/>
  <c r="AK328"/>
  <c r="AJ328"/>
  <c r="AJ344" s="1"/>
  <c r="AK344" s="1"/>
  <c r="AI328"/>
  <c r="AI344" s="1"/>
  <c r="AH328"/>
  <c r="AG328"/>
  <c r="AF328"/>
  <c r="AF344" s="1"/>
  <c r="AD328"/>
  <c r="AC328"/>
  <c r="AC344" s="1"/>
  <c r="AA328"/>
  <c r="Z328"/>
  <c r="X328"/>
  <c r="Y328" s="1"/>
  <c r="W328"/>
  <c r="W344" s="1"/>
  <c r="U328"/>
  <c r="U344" s="1"/>
  <c r="T328"/>
  <c r="R328"/>
  <c r="Q328"/>
  <c r="Q344" s="1"/>
  <c r="O328"/>
  <c r="O344" s="1"/>
  <c r="P344" s="1"/>
  <c r="N328"/>
  <c r="N344" s="1"/>
  <c r="M328"/>
  <c r="L328"/>
  <c r="L344" s="1"/>
  <c r="K328"/>
  <c r="K344" s="1"/>
  <c r="I328"/>
  <c r="H328"/>
  <c r="H344" s="1"/>
  <c r="AM327"/>
  <c r="AL327"/>
  <c r="AL343" s="1"/>
  <c r="U327"/>
  <c r="I327"/>
  <c r="AQ321"/>
  <c r="AN321"/>
  <c r="AK321"/>
  <c r="AH321"/>
  <c r="AE321"/>
  <c r="AB321"/>
  <c r="Y321"/>
  <c r="V321"/>
  <c r="S321"/>
  <c r="P321"/>
  <c r="M321"/>
  <c r="J321"/>
  <c r="G321"/>
  <c r="F321"/>
  <c r="E321"/>
  <c r="AQ320"/>
  <c r="AN320"/>
  <c r="AK320"/>
  <c r="AH320"/>
  <c r="AE320"/>
  <c r="AB320"/>
  <c r="Y320"/>
  <c r="V320"/>
  <c r="S320"/>
  <c r="P320"/>
  <c r="M320"/>
  <c r="J320"/>
  <c r="F320"/>
  <c r="G320" s="1"/>
  <c r="E320"/>
  <c r="AQ319"/>
  <c r="AN319"/>
  <c r="AK319"/>
  <c r="AH319"/>
  <c r="AE319"/>
  <c r="AB319"/>
  <c r="Y319"/>
  <c r="V319"/>
  <c r="S319"/>
  <c r="P319"/>
  <c r="M319"/>
  <c r="J319"/>
  <c r="F319"/>
  <c r="E319"/>
  <c r="E318" s="1"/>
  <c r="AP318"/>
  <c r="AO318"/>
  <c r="AQ318" s="1"/>
  <c r="AM318"/>
  <c r="AL318"/>
  <c r="AJ318"/>
  <c r="AI318"/>
  <c r="AG318"/>
  <c r="AF318"/>
  <c r="AD318"/>
  <c r="AC318"/>
  <c r="AB318"/>
  <c r="AA318"/>
  <c r="Z318"/>
  <c r="X318"/>
  <c r="W318"/>
  <c r="U318"/>
  <c r="T318"/>
  <c r="R318"/>
  <c r="Q318"/>
  <c r="O318"/>
  <c r="N318"/>
  <c r="L318"/>
  <c r="M318" s="1"/>
  <c r="K318"/>
  <c r="I318"/>
  <c r="J318" s="1"/>
  <c r="H318"/>
  <c r="AQ317"/>
  <c r="AN317"/>
  <c r="AK317"/>
  <c r="AH317"/>
  <c r="AE317"/>
  <c r="AB317"/>
  <c r="Y317"/>
  <c r="V317"/>
  <c r="S317"/>
  <c r="P317"/>
  <c r="M317"/>
  <c r="J317"/>
  <c r="F317"/>
  <c r="G317" s="1"/>
  <c r="E317"/>
  <c r="AQ316"/>
  <c r="AN316"/>
  <c r="AK316"/>
  <c r="AH316"/>
  <c r="AE316"/>
  <c r="AB316"/>
  <c r="Y316"/>
  <c r="V316"/>
  <c r="S316"/>
  <c r="P316"/>
  <c r="M316"/>
  <c r="J316"/>
  <c r="F316"/>
  <c r="E316"/>
  <c r="G316" s="1"/>
  <c r="AQ315"/>
  <c r="AN315"/>
  <c r="AK315"/>
  <c r="AH315"/>
  <c r="AE315"/>
  <c r="AB315"/>
  <c r="Y315"/>
  <c r="V315"/>
  <c r="S315"/>
  <c r="P315"/>
  <c r="M315"/>
  <c r="J315"/>
  <c r="F315"/>
  <c r="E315"/>
  <c r="AP314"/>
  <c r="AO314"/>
  <c r="AN314"/>
  <c r="AM314"/>
  <c r="AL314"/>
  <c r="AK314"/>
  <c r="AJ314"/>
  <c r="AI314"/>
  <c r="AG314"/>
  <c r="AF314"/>
  <c r="AD314"/>
  <c r="AC314"/>
  <c r="AA314"/>
  <c r="Z314"/>
  <c r="X314"/>
  <c r="Y314" s="1"/>
  <c r="W314"/>
  <c r="U314"/>
  <c r="T314"/>
  <c r="R314"/>
  <c r="S314" s="1"/>
  <c r="Q314"/>
  <c r="O314"/>
  <c r="N314"/>
  <c r="L314"/>
  <c r="K314"/>
  <c r="M314" s="1"/>
  <c r="I314"/>
  <c r="H314"/>
  <c r="AQ313"/>
  <c r="AN313"/>
  <c r="AK313"/>
  <c r="AH313"/>
  <c r="AE313"/>
  <c r="AB313"/>
  <c r="Y313"/>
  <c r="V313"/>
  <c r="S313"/>
  <c r="P313"/>
  <c r="M313"/>
  <c r="J313"/>
  <c r="G313"/>
  <c r="F313"/>
  <c r="E313"/>
  <c r="AQ312"/>
  <c r="AN312"/>
  <c r="AK312"/>
  <c r="AH312"/>
  <c r="AE312"/>
  <c r="AB312"/>
  <c r="Y312"/>
  <c r="V312"/>
  <c r="S312"/>
  <c r="P312"/>
  <c r="M312"/>
  <c r="J312"/>
  <c r="F312"/>
  <c r="G312" s="1"/>
  <c r="E312"/>
  <c r="E310" s="1"/>
  <c r="AQ311"/>
  <c r="AN311"/>
  <c r="AK311"/>
  <c r="AH311"/>
  <c r="AE311"/>
  <c r="AB311"/>
  <c r="Y311"/>
  <c r="V311"/>
  <c r="S311"/>
  <c r="P311"/>
  <c r="M311"/>
  <c r="J311"/>
  <c r="F311"/>
  <c r="G311" s="1"/>
  <c r="E311"/>
  <c r="AP310"/>
  <c r="AO310"/>
  <c r="AM310"/>
  <c r="AN310" s="1"/>
  <c r="AL310"/>
  <c r="AJ310"/>
  <c r="AK310" s="1"/>
  <c r="AI310"/>
  <c r="AG310"/>
  <c r="AF310"/>
  <c r="AD310"/>
  <c r="AC310"/>
  <c r="AA310"/>
  <c r="Z310"/>
  <c r="X310"/>
  <c r="W310"/>
  <c r="Y310" s="1"/>
  <c r="U310"/>
  <c r="V310" s="1"/>
  <c r="T310"/>
  <c r="R310"/>
  <c r="Q310"/>
  <c r="S310" s="1"/>
  <c r="O310"/>
  <c r="N310"/>
  <c r="P310" s="1"/>
  <c r="L310"/>
  <c r="K310"/>
  <c r="I310"/>
  <c r="J310" s="1"/>
  <c r="H310"/>
  <c r="AQ309"/>
  <c r="AN309"/>
  <c r="AK309"/>
  <c r="AH309"/>
  <c r="AE309"/>
  <c r="AB309"/>
  <c r="Y309"/>
  <c r="V309"/>
  <c r="S309"/>
  <c r="P309"/>
  <c r="M309"/>
  <c r="J309"/>
  <c r="F309"/>
  <c r="E309"/>
  <c r="AQ308"/>
  <c r="AN308"/>
  <c r="AK308"/>
  <c r="AH308"/>
  <c r="AE308"/>
  <c r="AB308"/>
  <c r="Y308"/>
  <c r="V308"/>
  <c r="S308"/>
  <c r="P308"/>
  <c r="M308"/>
  <c r="J308"/>
  <c r="G308"/>
  <c r="F308"/>
  <c r="E308"/>
  <c r="AQ307"/>
  <c r="AN307"/>
  <c r="AK307"/>
  <c r="AH307"/>
  <c r="AE307"/>
  <c r="AB307"/>
  <c r="Y307"/>
  <c r="V307"/>
  <c r="S307"/>
  <c r="P307"/>
  <c r="M307"/>
  <c r="J307"/>
  <c r="F307"/>
  <c r="E307"/>
  <c r="E306" s="1"/>
  <c r="AP306"/>
  <c r="AO306"/>
  <c r="AN306"/>
  <c r="AM306"/>
  <c r="AL306"/>
  <c r="AJ306"/>
  <c r="AI306"/>
  <c r="AG306"/>
  <c r="AH306" s="1"/>
  <c r="AF306"/>
  <c r="AD306"/>
  <c r="AC306"/>
  <c r="AA306"/>
  <c r="Z306"/>
  <c r="X306"/>
  <c r="Y306" s="1"/>
  <c r="W306"/>
  <c r="U306"/>
  <c r="V306" s="1"/>
  <c r="T306"/>
  <c r="R306"/>
  <c r="S306" s="1"/>
  <c r="Q306"/>
  <c r="O306"/>
  <c r="N306"/>
  <c r="L306"/>
  <c r="M306" s="1"/>
  <c r="K306"/>
  <c r="I306"/>
  <c r="H306"/>
  <c r="J306" s="1"/>
  <c r="AQ305"/>
  <c r="AN305"/>
  <c r="AK305"/>
  <c r="AH305"/>
  <c r="AE305"/>
  <c r="AB305"/>
  <c r="Y305"/>
  <c r="V305"/>
  <c r="S305"/>
  <c r="P305"/>
  <c r="M305"/>
  <c r="J305"/>
  <c r="F305"/>
  <c r="G305" s="1"/>
  <c r="E305"/>
  <c r="AQ304"/>
  <c r="AN304"/>
  <c r="AK304"/>
  <c r="AH304"/>
  <c r="AE304"/>
  <c r="AB304"/>
  <c r="Y304"/>
  <c r="V304"/>
  <c r="S304"/>
  <c r="P304"/>
  <c r="M304"/>
  <c r="J304"/>
  <c r="F304"/>
  <c r="G304" s="1"/>
  <c r="E304"/>
  <c r="AQ303"/>
  <c r="AN303"/>
  <c r="AK303"/>
  <c r="AH303"/>
  <c r="AE303"/>
  <c r="AB303"/>
  <c r="Y303"/>
  <c r="V303"/>
  <c r="S303"/>
  <c r="P303"/>
  <c r="M303"/>
  <c r="J303"/>
  <c r="F303"/>
  <c r="G303" s="1"/>
  <c r="E303"/>
  <c r="AP302"/>
  <c r="AO302"/>
  <c r="AM302"/>
  <c r="AL302"/>
  <c r="AK302"/>
  <c r="AJ302"/>
  <c r="AI302"/>
  <c r="AG302"/>
  <c r="AH302" s="1"/>
  <c r="AF302"/>
  <c r="AD302"/>
  <c r="AC302"/>
  <c r="AA302"/>
  <c r="AB302" s="1"/>
  <c r="Z302"/>
  <c r="Y302"/>
  <c r="X302"/>
  <c r="W302"/>
  <c r="U302"/>
  <c r="T302"/>
  <c r="R302"/>
  <c r="Q302"/>
  <c r="S302" s="1"/>
  <c r="O302"/>
  <c r="N302"/>
  <c r="M302"/>
  <c r="L302"/>
  <c r="K302"/>
  <c r="I302"/>
  <c r="J302" s="1"/>
  <c r="H302"/>
  <c r="F302"/>
  <c r="AQ301"/>
  <c r="AN301"/>
  <c r="AK301"/>
  <c r="AH301"/>
  <c r="AE301"/>
  <c r="AB301"/>
  <c r="Y301"/>
  <c r="V301"/>
  <c r="S301"/>
  <c r="P301"/>
  <c r="M301"/>
  <c r="J301"/>
  <c r="F301"/>
  <c r="E301"/>
  <c r="AQ300"/>
  <c r="AN300"/>
  <c r="AK300"/>
  <c r="AH300"/>
  <c r="AE300"/>
  <c r="AB300"/>
  <c r="Y300"/>
  <c r="V300"/>
  <c r="S300"/>
  <c r="P300"/>
  <c r="M300"/>
  <c r="J300"/>
  <c r="G300"/>
  <c r="F300"/>
  <c r="E300"/>
  <c r="AQ299"/>
  <c r="AN299"/>
  <c r="AK299"/>
  <c r="AH299"/>
  <c r="AE299"/>
  <c r="AB299"/>
  <c r="Y299"/>
  <c r="V299"/>
  <c r="S299"/>
  <c r="P299"/>
  <c r="M299"/>
  <c r="J299"/>
  <c r="F299"/>
  <c r="F291" s="1"/>
  <c r="G291" s="1"/>
  <c r="E299"/>
  <c r="AP298"/>
  <c r="AO298"/>
  <c r="AN298"/>
  <c r="AM298"/>
  <c r="AL298"/>
  <c r="AJ298"/>
  <c r="AK298" s="1"/>
  <c r="AI298"/>
  <c r="AG298"/>
  <c r="AF298"/>
  <c r="AD298"/>
  <c r="AC298"/>
  <c r="AE298" s="1"/>
  <c r="AA298"/>
  <c r="Z298"/>
  <c r="X298"/>
  <c r="W298"/>
  <c r="U298"/>
  <c r="T298"/>
  <c r="R298"/>
  <c r="Q298"/>
  <c r="O298"/>
  <c r="N298"/>
  <c r="P298" s="1"/>
  <c r="L298"/>
  <c r="K298"/>
  <c r="M298" s="1"/>
  <c r="I298"/>
  <c r="H298"/>
  <c r="H290" s="1"/>
  <c r="AQ297"/>
  <c r="AN297"/>
  <c r="AK297"/>
  <c r="AH297"/>
  <c r="AE297"/>
  <c r="AB297"/>
  <c r="Y297"/>
  <c r="V297"/>
  <c r="S297"/>
  <c r="P297"/>
  <c r="M297"/>
  <c r="J297"/>
  <c r="F297"/>
  <c r="E297"/>
  <c r="E294" s="1"/>
  <c r="AQ296"/>
  <c r="AN296"/>
  <c r="AK296"/>
  <c r="AH296"/>
  <c r="AE296"/>
  <c r="AB296"/>
  <c r="Y296"/>
  <c r="V296"/>
  <c r="S296"/>
  <c r="P296"/>
  <c r="M296"/>
  <c r="J296"/>
  <c r="F296"/>
  <c r="F292" s="1"/>
  <c r="E296"/>
  <c r="AQ295"/>
  <c r="AN295"/>
  <c r="AK295"/>
  <c r="AH295"/>
  <c r="AE295"/>
  <c r="AB295"/>
  <c r="Y295"/>
  <c r="V295"/>
  <c r="S295"/>
  <c r="P295"/>
  <c r="M295"/>
  <c r="J295"/>
  <c r="G295"/>
  <c r="F295"/>
  <c r="F294" s="1"/>
  <c r="E295"/>
  <c r="E291" s="1"/>
  <c r="AP294"/>
  <c r="AO294"/>
  <c r="AQ294" s="1"/>
  <c r="AM294"/>
  <c r="AM290" s="1"/>
  <c r="AL294"/>
  <c r="AL290" s="1"/>
  <c r="AN290" s="1"/>
  <c r="AJ294"/>
  <c r="AI294"/>
  <c r="AG294"/>
  <c r="AH294" s="1"/>
  <c r="AF294"/>
  <c r="AD294"/>
  <c r="AC294"/>
  <c r="AA294"/>
  <c r="Z294"/>
  <c r="AB294" s="1"/>
  <c r="X294"/>
  <c r="Y294" s="1"/>
  <c r="W294"/>
  <c r="U294"/>
  <c r="T294"/>
  <c r="R294"/>
  <c r="Q294"/>
  <c r="O294"/>
  <c r="N294"/>
  <c r="L294"/>
  <c r="L290" s="1"/>
  <c r="K294"/>
  <c r="I294"/>
  <c r="H294"/>
  <c r="AP293"/>
  <c r="AQ293" s="1"/>
  <c r="AO293"/>
  <c r="AM293"/>
  <c r="AL293"/>
  <c r="AJ293"/>
  <c r="AK293" s="1"/>
  <c r="AI293"/>
  <c r="AG293"/>
  <c r="AF293"/>
  <c r="AD293"/>
  <c r="AC293"/>
  <c r="AA293"/>
  <c r="AB293" s="1"/>
  <c r="Z293"/>
  <c r="X293"/>
  <c r="Y293" s="1"/>
  <c r="W293"/>
  <c r="U293"/>
  <c r="V293" s="1"/>
  <c r="T293"/>
  <c r="R293"/>
  <c r="S293" s="1"/>
  <c r="Q293"/>
  <c r="O293"/>
  <c r="N293"/>
  <c r="L293"/>
  <c r="K293"/>
  <c r="I293"/>
  <c r="H293"/>
  <c r="J293" s="1"/>
  <c r="F293"/>
  <c r="AP292"/>
  <c r="AQ292" s="1"/>
  <c r="AO292"/>
  <c r="AM292"/>
  <c r="AN292" s="1"/>
  <c r="AL292"/>
  <c r="AJ292"/>
  <c r="AI292"/>
  <c r="AG292"/>
  <c r="AF292"/>
  <c r="AD292"/>
  <c r="AE292" s="1"/>
  <c r="AC292"/>
  <c r="AA292"/>
  <c r="AB292" s="1"/>
  <c r="Z292"/>
  <c r="X292"/>
  <c r="W292"/>
  <c r="Y292" s="1"/>
  <c r="U292"/>
  <c r="T292"/>
  <c r="R292"/>
  <c r="Q292"/>
  <c r="O292"/>
  <c r="N292"/>
  <c r="L292"/>
  <c r="K292"/>
  <c r="K272" s="1"/>
  <c r="K324" s="1"/>
  <c r="I292"/>
  <c r="J292" s="1"/>
  <c r="H292"/>
  <c r="G292"/>
  <c r="E292"/>
  <c r="AP291"/>
  <c r="AO291"/>
  <c r="AQ291" s="1"/>
  <c r="AM291"/>
  <c r="AL291"/>
  <c r="AJ291"/>
  <c r="AI291"/>
  <c r="AG291"/>
  <c r="AF291"/>
  <c r="AD291"/>
  <c r="AC291"/>
  <c r="AC271" s="1"/>
  <c r="AC323" s="1"/>
  <c r="AA291"/>
  <c r="Z291"/>
  <c r="X291"/>
  <c r="W291"/>
  <c r="U291"/>
  <c r="T291"/>
  <c r="V291" s="1"/>
  <c r="R291"/>
  <c r="Q291"/>
  <c r="O291"/>
  <c r="N291"/>
  <c r="P291" s="1"/>
  <c r="L291"/>
  <c r="M291" s="1"/>
  <c r="K291"/>
  <c r="I291"/>
  <c r="H291"/>
  <c r="H271" s="1"/>
  <c r="H323" s="1"/>
  <c r="AI290"/>
  <c r="AG290"/>
  <c r="W290"/>
  <c r="AQ289"/>
  <c r="AN289"/>
  <c r="AK289"/>
  <c r="AH289"/>
  <c r="AE289"/>
  <c r="AB289"/>
  <c r="Y289"/>
  <c r="V289"/>
  <c r="S289"/>
  <c r="P289"/>
  <c r="M289"/>
  <c r="J289"/>
  <c r="F289"/>
  <c r="G289" s="1"/>
  <c r="E289"/>
  <c r="AQ288"/>
  <c r="AN288"/>
  <c r="AK288"/>
  <c r="AH288"/>
  <c r="AE288"/>
  <c r="AB288"/>
  <c r="Y288"/>
  <c r="V288"/>
  <c r="S288"/>
  <c r="P288"/>
  <c r="M288"/>
  <c r="J288"/>
  <c r="F288"/>
  <c r="G288" s="1"/>
  <c r="E288"/>
  <c r="AQ287"/>
  <c r="AN287"/>
  <c r="AK287"/>
  <c r="AH287"/>
  <c r="AE287"/>
  <c r="AB287"/>
  <c r="Y287"/>
  <c r="V287"/>
  <c r="S287"/>
  <c r="P287"/>
  <c r="M287"/>
  <c r="J287"/>
  <c r="F287"/>
  <c r="E287"/>
  <c r="AP286"/>
  <c r="AO286"/>
  <c r="AM286"/>
  <c r="AN286" s="1"/>
  <c r="AL286"/>
  <c r="AJ286"/>
  <c r="AK286" s="1"/>
  <c r="AI286"/>
  <c r="AG286"/>
  <c r="AH286" s="1"/>
  <c r="AF286"/>
  <c r="AD286"/>
  <c r="AC286"/>
  <c r="AA286"/>
  <c r="Z286"/>
  <c r="X286"/>
  <c r="Y286" s="1"/>
  <c r="W286"/>
  <c r="U286"/>
  <c r="T286"/>
  <c r="R286"/>
  <c r="Q286"/>
  <c r="O286"/>
  <c r="N286"/>
  <c r="L286"/>
  <c r="K286"/>
  <c r="M286" s="1"/>
  <c r="I286"/>
  <c r="H286"/>
  <c r="H274" s="1"/>
  <c r="AQ285"/>
  <c r="AN285"/>
  <c r="AK285"/>
  <c r="AH285"/>
  <c r="AE285"/>
  <c r="AB285"/>
  <c r="Y285"/>
  <c r="V285"/>
  <c r="S285"/>
  <c r="P285"/>
  <c r="M285"/>
  <c r="J285"/>
  <c r="F285"/>
  <c r="E285"/>
  <c r="AQ284"/>
  <c r="AN284"/>
  <c r="AK284"/>
  <c r="AH284"/>
  <c r="AE284"/>
  <c r="AB284"/>
  <c r="Y284"/>
  <c r="V284"/>
  <c r="S284"/>
  <c r="P284"/>
  <c r="M284"/>
  <c r="J284"/>
  <c r="F284"/>
  <c r="G284" s="1"/>
  <c r="E284"/>
  <c r="AQ283"/>
  <c r="AN283"/>
  <c r="AK283"/>
  <c r="AH283"/>
  <c r="AE283"/>
  <c r="AB283"/>
  <c r="Y283"/>
  <c r="V283"/>
  <c r="S283"/>
  <c r="P283"/>
  <c r="M283"/>
  <c r="J283"/>
  <c r="F283"/>
  <c r="E283"/>
  <c r="AP282"/>
  <c r="AQ282" s="1"/>
  <c r="AO282"/>
  <c r="AM282"/>
  <c r="AN282" s="1"/>
  <c r="AL282"/>
  <c r="AJ282"/>
  <c r="AK282" s="1"/>
  <c r="AI282"/>
  <c r="AG282"/>
  <c r="AF282"/>
  <c r="AH282" s="1"/>
  <c r="AD282"/>
  <c r="AC282"/>
  <c r="AE282" s="1"/>
  <c r="AA282"/>
  <c r="Z282"/>
  <c r="X282"/>
  <c r="W282"/>
  <c r="U282"/>
  <c r="T282"/>
  <c r="R282"/>
  <c r="Q282"/>
  <c r="O282"/>
  <c r="P282" s="1"/>
  <c r="N282"/>
  <c r="L282"/>
  <c r="K282"/>
  <c r="M282" s="1"/>
  <c r="I282"/>
  <c r="H282"/>
  <c r="AQ281"/>
  <c r="AN281"/>
  <c r="AK281"/>
  <c r="AH281"/>
  <c r="AE281"/>
  <c r="AB281"/>
  <c r="Y281"/>
  <c r="V281"/>
  <c r="S281"/>
  <c r="P281"/>
  <c r="M281"/>
  <c r="J281"/>
  <c r="G281"/>
  <c r="F281"/>
  <c r="E281"/>
  <c r="E277" s="1"/>
  <c r="AQ280"/>
  <c r="AN280"/>
  <c r="AK280"/>
  <c r="AH280"/>
  <c r="AE280"/>
  <c r="AB280"/>
  <c r="Y280"/>
  <c r="V280"/>
  <c r="S280"/>
  <c r="P280"/>
  <c r="M280"/>
  <c r="J280"/>
  <c r="F280"/>
  <c r="E280"/>
  <c r="E276" s="1"/>
  <c r="E272" s="1"/>
  <c r="E324" s="1"/>
  <c r="AQ279"/>
  <c r="AN279"/>
  <c r="AK279"/>
  <c r="AH279"/>
  <c r="AE279"/>
  <c r="AB279"/>
  <c r="Y279"/>
  <c r="V279"/>
  <c r="S279"/>
  <c r="P279"/>
  <c r="M279"/>
  <c r="J279"/>
  <c r="F279"/>
  <c r="E279"/>
  <c r="AP278"/>
  <c r="AO278"/>
  <c r="AM278"/>
  <c r="AL278"/>
  <c r="AL274" s="1"/>
  <c r="AK278"/>
  <c r="AJ278"/>
  <c r="AI278"/>
  <c r="AG278"/>
  <c r="AF278"/>
  <c r="AF274" s="1"/>
  <c r="AD278"/>
  <c r="AC278"/>
  <c r="AA278"/>
  <c r="Z278"/>
  <c r="X278"/>
  <c r="W278"/>
  <c r="Y278" s="1"/>
  <c r="V278"/>
  <c r="U278"/>
  <c r="T278"/>
  <c r="R278"/>
  <c r="R274" s="1"/>
  <c r="Q278"/>
  <c r="O278"/>
  <c r="P278" s="1"/>
  <c r="N278"/>
  <c r="L278"/>
  <c r="L274" s="1"/>
  <c r="K278"/>
  <c r="K274" s="1"/>
  <c r="I278"/>
  <c r="H278"/>
  <c r="AQ277"/>
  <c r="AP277"/>
  <c r="AO277"/>
  <c r="AM277"/>
  <c r="AL277"/>
  <c r="AL273" s="1"/>
  <c r="AL325" s="1"/>
  <c r="AJ277"/>
  <c r="AI277"/>
  <c r="AI273" s="1"/>
  <c r="AI325" s="1"/>
  <c r="AG277"/>
  <c r="AG273" s="1"/>
  <c r="AF277"/>
  <c r="AD277"/>
  <c r="AC277"/>
  <c r="AA277"/>
  <c r="AB277" s="1"/>
  <c r="Z277"/>
  <c r="Z273" s="1"/>
  <c r="Z325" s="1"/>
  <c r="X277"/>
  <c r="W277"/>
  <c r="W273" s="1"/>
  <c r="W325" s="1"/>
  <c r="U277"/>
  <c r="T277"/>
  <c r="T273" s="1"/>
  <c r="T325" s="1"/>
  <c r="R277"/>
  <c r="Q277"/>
  <c r="P277"/>
  <c r="O277"/>
  <c r="N277"/>
  <c r="L277"/>
  <c r="M277" s="1"/>
  <c r="K277"/>
  <c r="I277"/>
  <c r="H277"/>
  <c r="F277"/>
  <c r="G277" s="1"/>
  <c r="AQ276"/>
  <c r="AP276"/>
  <c r="AO276"/>
  <c r="AO272" s="1"/>
  <c r="AO324" s="1"/>
  <c r="AM276"/>
  <c r="AL276"/>
  <c r="AL272" s="1"/>
  <c r="AL324" s="1"/>
  <c r="AJ276"/>
  <c r="AI276"/>
  <c r="AG276"/>
  <c r="AF276"/>
  <c r="AD276"/>
  <c r="AC276"/>
  <c r="AA276"/>
  <c r="Z276"/>
  <c r="X276"/>
  <c r="W276"/>
  <c r="U276"/>
  <c r="T276"/>
  <c r="R276"/>
  <c r="S276" s="1"/>
  <c r="Q276"/>
  <c r="O276"/>
  <c r="N276"/>
  <c r="L276"/>
  <c r="K276"/>
  <c r="I276"/>
  <c r="H276"/>
  <c r="AP275"/>
  <c r="AO275"/>
  <c r="AM275"/>
  <c r="AM271" s="1"/>
  <c r="AL275"/>
  <c r="AJ275"/>
  <c r="AI275"/>
  <c r="AG275"/>
  <c r="AG271" s="1"/>
  <c r="AF275"/>
  <c r="AD275"/>
  <c r="AC275"/>
  <c r="AA275"/>
  <c r="Z275"/>
  <c r="X275"/>
  <c r="W275"/>
  <c r="U275"/>
  <c r="T275"/>
  <c r="V275" s="1"/>
  <c r="R275"/>
  <c r="Q275"/>
  <c r="O275"/>
  <c r="N275"/>
  <c r="L275"/>
  <c r="K275"/>
  <c r="K271" s="1"/>
  <c r="K323" s="1"/>
  <c r="I275"/>
  <c r="J275" s="1"/>
  <c r="H275"/>
  <c r="AM274"/>
  <c r="AI274"/>
  <c r="AC274"/>
  <c r="X274"/>
  <c r="W274"/>
  <c r="U274"/>
  <c r="Q274"/>
  <c r="AP273"/>
  <c r="AP325" s="1"/>
  <c r="AO273"/>
  <c r="AO325" s="1"/>
  <c r="X273"/>
  <c r="N273"/>
  <c r="N325" s="1"/>
  <c r="L273"/>
  <c r="I273"/>
  <c r="AM272"/>
  <c r="AM324" s="1"/>
  <c r="AI272"/>
  <c r="AI324" s="1"/>
  <c r="AD272"/>
  <c r="X272"/>
  <c r="U272"/>
  <c r="U324" s="1"/>
  <c r="Q272"/>
  <c r="Q324" s="1"/>
  <c r="N272"/>
  <c r="N324" s="1"/>
  <c r="I272"/>
  <c r="I324" s="1"/>
  <c r="AJ271"/>
  <c r="AJ323" s="1"/>
  <c r="AF271"/>
  <c r="AF323" s="1"/>
  <c r="AD271"/>
  <c r="U271"/>
  <c r="U323" s="1"/>
  <c r="T271"/>
  <c r="R271"/>
  <c r="O271"/>
  <c r="O323" s="1"/>
  <c r="L268"/>
  <c r="Z266"/>
  <c r="Z358" s="1"/>
  <c r="X266"/>
  <c r="X358" s="1"/>
  <c r="N266"/>
  <c r="N358" s="1"/>
  <c r="AQ264"/>
  <c r="AN264"/>
  <c r="AK264"/>
  <c r="AH264"/>
  <c r="AE264"/>
  <c r="AB264"/>
  <c r="Y264"/>
  <c r="V264"/>
  <c r="S264"/>
  <c r="P264"/>
  <c r="M264"/>
  <c r="J264"/>
  <c r="G264"/>
  <c r="F264"/>
  <c r="E264"/>
  <c r="AQ263"/>
  <c r="AN263"/>
  <c r="AK263"/>
  <c r="AH263"/>
  <c r="AE263"/>
  <c r="AB263"/>
  <c r="Y263"/>
  <c r="V263"/>
  <c r="S263"/>
  <c r="P263"/>
  <c r="M263"/>
  <c r="J263"/>
  <c r="F263"/>
  <c r="E263"/>
  <c r="E215" s="1"/>
  <c r="E267" s="1"/>
  <c r="AQ262"/>
  <c r="AN262"/>
  <c r="AK262"/>
  <c r="AH262"/>
  <c r="AE262"/>
  <c r="AB262"/>
  <c r="Y262"/>
  <c r="V262"/>
  <c r="S262"/>
  <c r="P262"/>
  <c r="M262"/>
  <c r="J262"/>
  <c r="F262"/>
  <c r="E262"/>
  <c r="AP261"/>
  <c r="AQ261" s="1"/>
  <c r="AO261"/>
  <c r="AM261"/>
  <c r="AN261" s="1"/>
  <c r="AL261"/>
  <c r="AJ261"/>
  <c r="AI261"/>
  <c r="AG261"/>
  <c r="AF261"/>
  <c r="AE261"/>
  <c r="AD261"/>
  <c r="AC261"/>
  <c r="AA261"/>
  <c r="Z261"/>
  <c r="X261"/>
  <c r="W261"/>
  <c r="U261"/>
  <c r="T261"/>
  <c r="R261"/>
  <c r="Q261"/>
  <c r="O261"/>
  <c r="P261" s="1"/>
  <c r="N261"/>
  <c r="L261"/>
  <c r="K261"/>
  <c r="I261"/>
  <c r="H261"/>
  <c r="AQ260"/>
  <c r="AN260"/>
  <c r="AK260"/>
  <c r="AH260"/>
  <c r="AE260"/>
  <c r="AB260"/>
  <c r="Y260"/>
  <c r="V260"/>
  <c r="S260"/>
  <c r="P260"/>
  <c r="M260"/>
  <c r="J260"/>
  <c r="F260"/>
  <c r="E260"/>
  <c r="AQ259"/>
  <c r="AN259"/>
  <c r="AK259"/>
  <c r="AH259"/>
  <c r="AE259"/>
  <c r="AB259"/>
  <c r="Y259"/>
  <c r="V259"/>
  <c r="S259"/>
  <c r="P259"/>
  <c r="M259"/>
  <c r="J259"/>
  <c r="F259"/>
  <c r="E259"/>
  <c r="AQ258"/>
  <c r="AN258"/>
  <c r="AK258"/>
  <c r="AH258"/>
  <c r="AE258"/>
  <c r="AB258"/>
  <c r="Y258"/>
  <c r="V258"/>
  <c r="S258"/>
  <c r="P258"/>
  <c r="M258"/>
  <c r="J258"/>
  <c r="F258"/>
  <c r="E258"/>
  <c r="AP257"/>
  <c r="AO257"/>
  <c r="AM257"/>
  <c r="AL257"/>
  <c r="AN257" s="1"/>
  <c r="AJ257"/>
  <c r="AK257" s="1"/>
  <c r="AI257"/>
  <c r="AG257"/>
  <c r="AH257" s="1"/>
  <c r="AF257"/>
  <c r="AD257"/>
  <c r="AC257"/>
  <c r="AA257"/>
  <c r="AB257" s="1"/>
  <c r="Z257"/>
  <c r="X257"/>
  <c r="W257"/>
  <c r="Y257" s="1"/>
  <c r="U257"/>
  <c r="T257"/>
  <c r="R257"/>
  <c r="Q257"/>
  <c r="O257"/>
  <c r="P257" s="1"/>
  <c r="N257"/>
  <c r="L257"/>
  <c r="M257" s="1"/>
  <c r="K257"/>
  <c r="J257"/>
  <c r="I257"/>
  <c r="H257"/>
  <c r="AQ256"/>
  <c r="AN256"/>
  <c r="AK256"/>
  <c r="AH256"/>
  <c r="AE256"/>
  <c r="AB256"/>
  <c r="Y256"/>
  <c r="V256"/>
  <c r="S256"/>
  <c r="P256"/>
  <c r="M256"/>
  <c r="J256"/>
  <c r="F256"/>
  <c r="E256"/>
  <c r="AQ255"/>
  <c r="AN255"/>
  <c r="AK255"/>
  <c r="AH255"/>
  <c r="AE255"/>
  <c r="AB255"/>
  <c r="Y255"/>
  <c r="V255"/>
  <c r="S255"/>
  <c r="P255"/>
  <c r="M255"/>
  <c r="J255"/>
  <c r="F255"/>
  <c r="E255"/>
  <c r="AQ254"/>
  <c r="AN254"/>
  <c r="AK254"/>
  <c r="AH254"/>
  <c r="AE254"/>
  <c r="AB254"/>
  <c r="Y254"/>
  <c r="V254"/>
  <c r="S254"/>
  <c r="P254"/>
  <c r="M254"/>
  <c r="J254"/>
  <c r="F254"/>
  <c r="G254" s="1"/>
  <c r="E254"/>
  <c r="AP253"/>
  <c r="AQ253" s="1"/>
  <c r="AO253"/>
  <c r="AM253"/>
  <c r="AN253" s="1"/>
  <c r="AL253"/>
  <c r="AJ253"/>
  <c r="AI253"/>
  <c r="AK253" s="1"/>
  <c r="AG253"/>
  <c r="AF253"/>
  <c r="AD253"/>
  <c r="AE253" s="1"/>
  <c r="AC253"/>
  <c r="AA253"/>
  <c r="Z253"/>
  <c r="AB253" s="1"/>
  <c r="X253"/>
  <c r="W253"/>
  <c r="Y253" s="1"/>
  <c r="U253"/>
  <c r="V253" s="1"/>
  <c r="T253"/>
  <c r="R253"/>
  <c r="Q253"/>
  <c r="S253" s="1"/>
  <c r="O253"/>
  <c r="P253" s="1"/>
  <c r="N253"/>
  <c r="L253"/>
  <c r="M253" s="1"/>
  <c r="K253"/>
  <c r="I253"/>
  <c r="J253" s="1"/>
  <c r="H253"/>
  <c r="F253"/>
  <c r="AQ252"/>
  <c r="AN252"/>
  <c r="AK252"/>
  <c r="AH252"/>
  <c r="AE252"/>
  <c r="AB252"/>
  <c r="Y252"/>
  <c r="V252"/>
  <c r="S252"/>
  <c r="P252"/>
  <c r="M252"/>
  <c r="J252"/>
  <c r="F252"/>
  <c r="E252"/>
  <c r="AQ251"/>
  <c r="AN251"/>
  <c r="AK251"/>
  <c r="AH251"/>
  <c r="AE251"/>
  <c r="AB251"/>
  <c r="Y251"/>
  <c r="V251"/>
  <c r="S251"/>
  <c r="P251"/>
  <c r="M251"/>
  <c r="J251"/>
  <c r="G251"/>
  <c r="F251"/>
  <c r="E251"/>
  <c r="AQ250"/>
  <c r="AN250"/>
  <c r="AK250"/>
  <c r="AH250"/>
  <c r="AE250"/>
  <c r="AB250"/>
  <c r="Y250"/>
  <c r="V250"/>
  <c r="S250"/>
  <c r="P250"/>
  <c r="M250"/>
  <c r="J250"/>
  <c r="F250"/>
  <c r="E250"/>
  <c r="AP249"/>
  <c r="AO249"/>
  <c r="AQ249" s="1"/>
  <c r="AM249"/>
  <c r="AL249"/>
  <c r="AJ249"/>
  <c r="AI249"/>
  <c r="AG249"/>
  <c r="AF249"/>
  <c r="AD249"/>
  <c r="AE249" s="1"/>
  <c r="AC249"/>
  <c r="AA249"/>
  <c r="AB249" s="1"/>
  <c r="Z249"/>
  <c r="X249"/>
  <c r="W249"/>
  <c r="Y249" s="1"/>
  <c r="U249"/>
  <c r="T249"/>
  <c r="R249"/>
  <c r="Q249"/>
  <c r="O249"/>
  <c r="N249"/>
  <c r="P249" s="1"/>
  <c r="L249"/>
  <c r="M249" s="1"/>
  <c r="K249"/>
  <c r="I249"/>
  <c r="H249"/>
  <c r="J249" s="1"/>
  <c r="AQ248"/>
  <c r="AN248"/>
  <c r="AK248"/>
  <c r="AH248"/>
  <c r="AE248"/>
  <c r="AB248"/>
  <c r="Y248"/>
  <c r="V248"/>
  <c r="S248"/>
  <c r="P248"/>
  <c r="M248"/>
  <c r="J248"/>
  <c r="F248"/>
  <c r="G248" s="1"/>
  <c r="E248"/>
  <c r="AQ247"/>
  <c r="AN247"/>
  <c r="AK247"/>
  <c r="AH247"/>
  <c r="AE247"/>
  <c r="AB247"/>
  <c r="Y247"/>
  <c r="V247"/>
  <c r="S247"/>
  <c r="P247"/>
  <c r="M247"/>
  <c r="J247"/>
  <c r="F247"/>
  <c r="F245" s="1"/>
  <c r="E247"/>
  <c r="AQ246"/>
  <c r="AN246"/>
  <c r="AK246"/>
  <c r="AH246"/>
  <c r="AE246"/>
  <c r="AB246"/>
  <c r="Y246"/>
  <c r="V246"/>
  <c r="S246"/>
  <c r="P246"/>
  <c r="M246"/>
  <c r="J246"/>
  <c r="G246"/>
  <c r="F246"/>
  <c r="E246"/>
  <c r="AP245"/>
  <c r="AQ245" s="1"/>
  <c r="AO245"/>
  <c r="AM245"/>
  <c r="AL245"/>
  <c r="AJ245"/>
  <c r="AI245"/>
  <c r="AG245"/>
  <c r="AF245"/>
  <c r="AD245"/>
  <c r="AC245"/>
  <c r="AA245"/>
  <c r="Z245"/>
  <c r="AB245" s="1"/>
  <c r="X245"/>
  <c r="Y245" s="1"/>
  <c r="W245"/>
  <c r="U245"/>
  <c r="V245" s="1"/>
  <c r="T245"/>
  <c r="R245"/>
  <c r="Q245"/>
  <c r="O245"/>
  <c r="P245" s="1"/>
  <c r="N245"/>
  <c r="L245"/>
  <c r="K245"/>
  <c r="M245" s="1"/>
  <c r="I245"/>
  <c r="H245"/>
  <c r="AQ244"/>
  <c r="AN244"/>
  <c r="AK244"/>
  <c r="AH244"/>
  <c r="AE244"/>
  <c r="AB244"/>
  <c r="Y244"/>
  <c r="V244"/>
  <c r="S244"/>
  <c r="P244"/>
  <c r="M244"/>
  <c r="J244"/>
  <c r="F244"/>
  <c r="E244"/>
  <c r="AQ243"/>
  <c r="AN243"/>
  <c r="AK243"/>
  <c r="AH243"/>
  <c r="AE243"/>
  <c r="AB243"/>
  <c r="Y243"/>
  <c r="V243"/>
  <c r="S243"/>
  <c r="P243"/>
  <c r="M243"/>
  <c r="J243"/>
  <c r="F243"/>
  <c r="G243" s="1"/>
  <c r="E243"/>
  <c r="AQ242"/>
  <c r="AN242"/>
  <c r="AK242"/>
  <c r="AH242"/>
  <c r="AE242"/>
  <c r="AB242"/>
  <c r="Y242"/>
  <c r="V242"/>
  <c r="S242"/>
  <c r="P242"/>
  <c r="M242"/>
  <c r="J242"/>
  <c r="F242"/>
  <c r="E242"/>
  <c r="AP241"/>
  <c r="AP359" s="1"/>
  <c r="AP357" s="1"/>
  <c r="AO241"/>
  <c r="AM241"/>
  <c r="AN241" s="1"/>
  <c r="AL241"/>
  <c r="AJ241"/>
  <c r="AK241" s="1"/>
  <c r="AI241"/>
  <c r="AG241"/>
  <c r="AH241" s="1"/>
  <c r="AF241"/>
  <c r="AD241"/>
  <c r="AC241"/>
  <c r="AE241" s="1"/>
  <c r="AB241"/>
  <c r="AA241"/>
  <c r="Z241"/>
  <c r="Y241"/>
  <c r="X241"/>
  <c r="W241"/>
  <c r="U241"/>
  <c r="T241"/>
  <c r="S241"/>
  <c r="R241"/>
  <c r="Q241"/>
  <c r="P241"/>
  <c r="O241"/>
  <c r="N241"/>
  <c r="L241"/>
  <c r="K241"/>
  <c r="M241" s="1"/>
  <c r="J241"/>
  <c r="I241"/>
  <c r="H241"/>
  <c r="AQ240"/>
  <c r="AN240"/>
  <c r="AK240"/>
  <c r="AH240"/>
  <c r="AE240"/>
  <c r="AB240"/>
  <c r="Y240"/>
  <c r="V240"/>
  <c r="S240"/>
  <c r="P240"/>
  <c r="M240"/>
  <c r="J240"/>
  <c r="F240"/>
  <c r="G240" s="1"/>
  <c r="E240"/>
  <c r="AQ239"/>
  <c r="AN239"/>
  <c r="AK239"/>
  <c r="AH239"/>
  <c r="AE239"/>
  <c r="AB239"/>
  <c r="Y239"/>
  <c r="V239"/>
  <c r="S239"/>
  <c r="P239"/>
  <c r="M239"/>
  <c r="J239"/>
  <c r="F239"/>
  <c r="E239"/>
  <c r="G239" s="1"/>
  <c r="AQ238"/>
  <c r="AN238"/>
  <c r="AK238"/>
  <c r="AH238"/>
  <c r="AE238"/>
  <c r="AB238"/>
  <c r="Y238"/>
  <c r="V238"/>
  <c r="S238"/>
  <c r="P238"/>
  <c r="M238"/>
  <c r="J238"/>
  <c r="F238"/>
  <c r="E238"/>
  <c r="AP237"/>
  <c r="AO237"/>
  <c r="AM237"/>
  <c r="AL237"/>
  <c r="AJ237"/>
  <c r="AK237" s="1"/>
  <c r="AI237"/>
  <c r="AG237"/>
  <c r="AF237"/>
  <c r="AD237"/>
  <c r="AC237"/>
  <c r="AE237" s="1"/>
  <c r="AA237"/>
  <c r="AB237" s="1"/>
  <c r="Z237"/>
  <c r="X237"/>
  <c r="Y237" s="1"/>
  <c r="W237"/>
  <c r="U237"/>
  <c r="V237" s="1"/>
  <c r="T237"/>
  <c r="R237"/>
  <c r="S237" s="1"/>
  <c r="Q237"/>
  <c r="O237"/>
  <c r="P237" s="1"/>
  <c r="N237"/>
  <c r="L237"/>
  <c r="K237"/>
  <c r="I237"/>
  <c r="H237"/>
  <c r="AQ236"/>
  <c r="AN236"/>
  <c r="AK236"/>
  <c r="AH236"/>
  <c r="AE236"/>
  <c r="AB236"/>
  <c r="Y236"/>
  <c r="V236"/>
  <c r="S236"/>
  <c r="P236"/>
  <c r="M236"/>
  <c r="J236"/>
  <c r="F236"/>
  <c r="G236" s="1"/>
  <c r="E236"/>
  <c r="AQ235"/>
  <c r="AN235"/>
  <c r="AK235"/>
  <c r="AH235"/>
  <c r="AE235"/>
  <c r="AB235"/>
  <c r="Y235"/>
  <c r="V235"/>
  <c r="S235"/>
  <c r="P235"/>
  <c r="M235"/>
  <c r="J235"/>
  <c r="G235"/>
  <c r="F235"/>
  <c r="E235"/>
  <c r="AQ234"/>
  <c r="AN234"/>
  <c r="AK234"/>
  <c r="AH234"/>
  <c r="AE234"/>
  <c r="AB234"/>
  <c r="Y234"/>
  <c r="V234"/>
  <c r="S234"/>
  <c r="P234"/>
  <c r="M234"/>
  <c r="J234"/>
  <c r="F234"/>
  <c r="E234"/>
  <c r="E233" s="1"/>
  <c r="AP233"/>
  <c r="AO233"/>
  <c r="AM233"/>
  <c r="AL233"/>
  <c r="AJ233"/>
  <c r="AK233" s="1"/>
  <c r="AI233"/>
  <c r="AH233"/>
  <c r="AG233"/>
  <c r="AF233"/>
  <c r="AD233"/>
  <c r="AC233"/>
  <c r="AE233" s="1"/>
  <c r="AA233"/>
  <c r="AB233" s="1"/>
  <c r="Z233"/>
  <c r="X233"/>
  <c r="W233"/>
  <c r="U233"/>
  <c r="T233"/>
  <c r="R233"/>
  <c r="Q233"/>
  <c r="O233"/>
  <c r="P233" s="1"/>
  <c r="N233"/>
  <c r="L233"/>
  <c r="K233"/>
  <c r="I233"/>
  <c r="H233"/>
  <c r="AQ232"/>
  <c r="AN232"/>
  <c r="AK232"/>
  <c r="AH232"/>
  <c r="AE232"/>
  <c r="AB232"/>
  <c r="Y232"/>
  <c r="V232"/>
  <c r="S232"/>
  <c r="P232"/>
  <c r="M232"/>
  <c r="J232"/>
  <c r="F232"/>
  <c r="G232" s="1"/>
  <c r="E232"/>
  <c r="AQ231"/>
  <c r="AN231"/>
  <c r="AK231"/>
  <c r="AH231"/>
  <c r="AE231"/>
  <c r="AB231"/>
  <c r="Y231"/>
  <c r="V231"/>
  <c r="S231"/>
  <c r="P231"/>
  <c r="M231"/>
  <c r="J231"/>
  <c r="F231"/>
  <c r="G231" s="1"/>
  <c r="E231"/>
  <c r="AQ230"/>
  <c r="AN230"/>
  <c r="AK230"/>
  <c r="AH230"/>
  <c r="AE230"/>
  <c r="AB230"/>
  <c r="Y230"/>
  <c r="V230"/>
  <c r="S230"/>
  <c r="P230"/>
  <c r="M230"/>
  <c r="J230"/>
  <c r="G230"/>
  <c r="F230"/>
  <c r="E230"/>
  <c r="E229" s="1"/>
  <c r="AP229"/>
  <c r="AO229"/>
  <c r="AQ229" s="1"/>
  <c r="AM229"/>
  <c r="AL229"/>
  <c r="AJ229"/>
  <c r="AI229"/>
  <c r="AG229"/>
  <c r="AF229"/>
  <c r="AD229"/>
  <c r="AC229"/>
  <c r="AC213" s="1"/>
  <c r="AC265" s="1"/>
  <c r="AA229"/>
  <c r="AB229" s="1"/>
  <c r="Z229"/>
  <c r="X229"/>
  <c r="W229"/>
  <c r="U229"/>
  <c r="V229" s="1"/>
  <c r="T229"/>
  <c r="R229"/>
  <c r="S229" s="1"/>
  <c r="Q229"/>
  <c r="O229"/>
  <c r="N229"/>
  <c r="L229"/>
  <c r="M229" s="1"/>
  <c r="K229"/>
  <c r="I229"/>
  <c r="J229" s="1"/>
  <c r="H229"/>
  <c r="AQ228"/>
  <c r="AN228"/>
  <c r="AK228"/>
  <c r="AH228"/>
  <c r="AE228"/>
  <c r="AB228"/>
  <c r="Y228"/>
  <c r="V228"/>
  <c r="S228"/>
  <c r="P228"/>
  <c r="M228"/>
  <c r="J228"/>
  <c r="F228"/>
  <c r="F225" s="1"/>
  <c r="E228"/>
  <c r="AQ227"/>
  <c r="AN227"/>
  <c r="AK227"/>
  <c r="AH227"/>
  <c r="AE227"/>
  <c r="AB227"/>
  <c r="Y227"/>
  <c r="V227"/>
  <c r="S227"/>
  <c r="P227"/>
  <c r="M227"/>
  <c r="J227"/>
  <c r="F227"/>
  <c r="E227"/>
  <c r="AQ226"/>
  <c r="AN226"/>
  <c r="AK226"/>
  <c r="AH226"/>
  <c r="AE226"/>
  <c r="AB226"/>
  <c r="Y226"/>
  <c r="V226"/>
  <c r="S226"/>
  <c r="P226"/>
  <c r="M226"/>
  <c r="J226"/>
  <c r="F226"/>
  <c r="G226" s="1"/>
  <c r="E226"/>
  <c r="AP225"/>
  <c r="AQ225" s="1"/>
  <c r="AO225"/>
  <c r="AM225"/>
  <c r="AL225"/>
  <c r="AJ225"/>
  <c r="AI225"/>
  <c r="AK225" s="1"/>
  <c r="AG225"/>
  <c r="AH225" s="1"/>
  <c r="AF225"/>
  <c r="AE225"/>
  <c r="AD225"/>
  <c r="AC225"/>
  <c r="AA225"/>
  <c r="Z225"/>
  <c r="AB225" s="1"/>
  <c r="X225"/>
  <c r="Y225" s="1"/>
  <c r="W225"/>
  <c r="U225"/>
  <c r="T225"/>
  <c r="R225"/>
  <c r="Q225"/>
  <c r="O225"/>
  <c r="P225" s="1"/>
  <c r="N225"/>
  <c r="L225"/>
  <c r="M225" s="1"/>
  <c r="K225"/>
  <c r="I225"/>
  <c r="H225"/>
  <c r="AQ224"/>
  <c r="AN224"/>
  <c r="AK224"/>
  <c r="AH224"/>
  <c r="AE224"/>
  <c r="AB224"/>
  <c r="Y224"/>
  <c r="V224"/>
  <c r="S224"/>
  <c r="P224"/>
  <c r="M224"/>
  <c r="J224"/>
  <c r="F224"/>
  <c r="E224"/>
  <c r="AQ223"/>
  <c r="AN223"/>
  <c r="AK223"/>
  <c r="AH223"/>
  <c r="AE223"/>
  <c r="AB223"/>
  <c r="Y223"/>
  <c r="V223"/>
  <c r="S223"/>
  <c r="P223"/>
  <c r="M223"/>
  <c r="J223"/>
  <c r="F223"/>
  <c r="E223"/>
  <c r="AQ222"/>
  <c r="AN222"/>
  <c r="AK222"/>
  <c r="AH222"/>
  <c r="AE222"/>
  <c r="AB222"/>
  <c r="Y222"/>
  <c r="V222"/>
  <c r="S222"/>
  <c r="P222"/>
  <c r="M222"/>
  <c r="J222"/>
  <c r="F222"/>
  <c r="E222"/>
  <c r="AP221"/>
  <c r="AO221"/>
  <c r="AM221"/>
  <c r="AL221"/>
  <c r="AJ221"/>
  <c r="AK221" s="1"/>
  <c r="AI221"/>
  <c r="AG221"/>
  <c r="AF221"/>
  <c r="AH221" s="1"/>
  <c r="AD221"/>
  <c r="AC221"/>
  <c r="AE221" s="1"/>
  <c r="AA221"/>
  <c r="Z221"/>
  <c r="X221"/>
  <c r="W221"/>
  <c r="U221"/>
  <c r="T221"/>
  <c r="R221"/>
  <c r="Q221"/>
  <c r="O221"/>
  <c r="N221"/>
  <c r="P221" s="1"/>
  <c r="L221"/>
  <c r="K221"/>
  <c r="J221"/>
  <c r="I221"/>
  <c r="H221"/>
  <c r="E221"/>
  <c r="AQ220"/>
  <c r="AN220"/>
  <c r="AK220"/>
  <c r="AH220"/>
  <c r="AE220"/>
  <c r="AB220"/>
  <c r="Y220"/>
  <c r="V220"/>
  <c r="S220"/>
  <c r="P220"/>
  <c r="M220"/>
  <c r="J220"/>
  <c r="G220"/>
  <c r="F220"/>
  <c r="E220"/>
  <c r="AQ219"/>
  <c r="AN219"/>
  <c r="AK219"/>
  <c r="AH219"/>
  <c r="AE219"/>
  <c r="AB219"/>
  <c r="Y219"/>
  <c r="V219"/>
  <c r="S219"/>
  <c r="P219"/>
  <c r="M219"/>
  <c r="J219"/>
  <c r="F219"/>
  <c r="E219"/>
  <c r="AQ218"/>
  <c r="AN218"/>
  <c r="AK218"/>
  <c r="AH218"/>
  <c r="AE218"/>
  <c r="AB218"/>
  <c r="Y218"/>
  <c r="V218"/>
  <c r="S218"/>
  <c r="P218"/>
  <c r="M218"/>
  <c r="J218"/>
  <c r="G218"/>
  <c r="F218"/>
  <c r="F217" s="1"/>
  <c r="E218"/>
  <c r="AP217"/>
  <c r="AO217"/>
  <c r="AM217"/>
  <c r="AL217"/>
  <c r="AJ217"/>
  <c r="AI217"/>
  <c r="AG217"/>
  <c r="AF217"/>
  <c r="AD217"/>
  <c r="AC217"/>
  <c r="AA217"/>
  <c r="AB217" s="1"/>
  <c r="Z217"/>
  <c r="X217"/>
  <c r="W217"/>
  <c r="Y217" s="1"/>
  <c r="U217"/>
  <c r="V217" s="1"/>
  <c r="T217"/>
  <c r="R217"/>
  <c r="Q217"/>
  <c r="O217"/>
  <c r="N217"/>
  <c r="L217"/>
  <c r="M217" s="1"/>
  <c r="K217"/>
  <c r="I217"/>
  <c r="H217"/>
  <c r="AP216"/>
  <c r="AO216"/>
  <c r="AO268" s="1"/>
  <c r="AO360" s="1"/>
  <c r="AQ360" s="1"/>
  <c r="AM216"/>
  <c r="AM268" s="1"/>
  <c r="AL216"/>
  <c r="AL268" s="1"/>
  <c r="AL360" s="1"/>
  <c r="AK216"/>
  <c r="AJ216"/>
  <c r="AJ268" s="1"/>
  <c r="AI216"/>
  <c r="AI268" s="1"/>
  <c r="AI360" s="1"/>
  <c r="AG216"/>
  <c r="AG268" s="1"/>
  <c r="AG360" s="1"/>
  <c r="AF216"/>
  <c r="AH216" s="1"/>
  <c r="AD216"/>
  <c r="AD268" s="1"/>
  <c r="AC216"/>
  <c r="AC268" s="1"/>
  <c r="AC360" s="1"/>
  <c r="AA216"/>
  <c r="Z216"/>
  <c r="Z268" s="1"/>
  <c r="Z360" s="1"/>
  <c r="X216"/>
  <c r="W216"/>
  <c r="W268" s="1"/>
  <c r="W360" s="1"/>
  <c r="U216"/>
  <c r="T216"/>
  <c r="T268" s="1"/>
  <c r="T360" s="1"/>
  <c r="R216"/>
  <c r="Q216"/>
  <c r="Q268" s="1"/>
  <c r="Q360" s="1"/>
  <c r="O216"/>
  <c r="O268" s="1"/>
  <c r="N216"/>
  <c r="N268" s="1"/>
  <c r="N360" s="1"/>
  <c r="L216"/>
  <c r="K216"/>
  <c r="I216"/>
  <c r="I268" s="1"/>
  <c r="I360" s="1"/>
  <c r="H216"/>
  <c r="AP215"/>
  <c r="AO215"/>
  <c r="AO267" s="1"/>
  <c r="AO359" s="1"/>
  <c r="AQ359" s="1"/>
  <c r="AM215"/>
  <c r="AM267" s="1"/>
  <c r="AL215"/>
  <c r="AL267" s="1"/>
  <c r="AL359" s="1"/>
  <c r="AJ215"/>
  <c r="AI215"/>
  <c r="AI267" s="1"/>
  <c r="AI359" s="1"/>
  <c r="AG215"/>
  <c r="AG267" s="1"/>
  <c r="AH267" s="1"/>
  <c r="AH359" s="1"/>
  <c r="AF215"/>
  <c r="AF267" s="1"/>
  <c r="AF359" s="1"/>
  <c r="AD215"/>
  <c r="AD267" s="1"/>
  <c r="AC215"/>
  <c r="AC267" s="1"/>
  <c r="AC359" s="1"/>
  <c r="AA215"/>
  <c r="AA267" s="1"/>
  <c r="AA359" s="1"/>
  <c r="Z215"/>
  <c r="Z267" s="1"/>
  <c r="Z359" s="1"/>
  <c r="X215"/>
  <c r="X267" s="1"/>
  <c r="X359" s="1"/>
  <c r="W215"/>
  <c r="U215"/>
  <c r="U267" s="1"/>
  <c r="T215"/>
  <c r="T267" s="1"/>
  <c r="T359" s="1"/>
  <c r="R215"/>
  <c r="R267" s="1"/>
  <c r="R359" s="1"/>
  <c r="Q215"/>
  <c r="Q267" s="1"/>
  <c r="Q359" s="1"/>
  <c r="O215"/>
  <c r="N215"/>
  <c r="N267" s="1"/>
  <c r="N359" s="1"/>
  <c r="L215"/>
  <c r="L267" s="1"/>
  <c r="K215"/>
  <c r="K267" s="1"/>
  <c r="K359" s="1"/>
  <c r="J215"/>
  <c r="I215"/>
  <c r="I267" s="1"/>
  <c r="H215"/>
  <c r="H267" s="1"/>
  <c r="H359" s="1"/>
  <c r="AP214"/>
  <c r="AO214"/>
  <c r="AO266" s="1"/>
  <c r="AO358" s="1"/>
  <c r="AM214"/>
  <c r="AM266" s="1"/>
  <c r="AM358" s="1"/>
  <c r="AL214"/>
  <c r="AJ214"/>
  <c r="AI214"/>
  <c r="AI266" s="1"/>
  <c r="AI358" s="1"/>
  <c r="AG214"/>
  <c r="AF214"/>
  <c r="AF266" s="1"/>
  <c r="AF358" s="1"/>
  <c r="AD214"/>
  <c r="AC214"/>
  <c r="AC266" s="1"/>
  <c r="AC358" s="1"/>
  <c r="AA214"/>
  <c r="AA266" s="1"/>
  <c r="Z214"/>
  <c r="Y214"/>
  <c r="X214"/>
  <c r="W214"/>
  <c r="W266" s="1"/>
  <c r="W358" s="1"/>
  <c r="U214"/>
  <c r="U266" s="1"/>
  <c r="U358" s="1"/>
  <c r="T214"/>
  <c r="T266" s="1"/>
  <c r="T358" s="1"/>
  <c r="R214"/>
  <c r="R266" s="1"/>
  <c r="Q214"/>
  <c r="Q266" s="1"/>
  <c r="Q358" s="1"/>
  <c r="O214"/>
  <c r="O266" s="1"/>
  <c r="N214"/>
  <c r="L214"/>
  <c r="L266" s="1"/>
  <c r="K214"/>
  <c r="K266" s="1"/>
  <c r="K358" s="1"/>
  <c r="I214"/>
  <c r="J214" s="1"/>
  <c r="H214"/>
  <c r="H266" s="1"/>
  <c r="H358" s="1"/>
  <c r="AQ211"/>
  <c r="AN211"/>
  <c r="AK211"/>
  <c r="AH211"/>
  <c r="AE211"/>
  <c r="AB211"/>
  <c r="Y211"/>
  <c r="V211"/>
  <c r="S211"/>
  <c r="P211"/>
  <c r="M211"/>
  <c r="J211"/>
  <c r="AQ210"/>
  <c r="AN210"/>
  <c r="AK210"/>
  <c r="AH210"/>
  <c r="AE210"/>
  <c r="AB210"/>
  <c r="Y210"/>
  <c r="V210"/>
  <c r="S210"/>
  <c r="P210"/>
  <c r="M210"/>
  <c r="J210"/>
  <c r="AQ209"/>
  <c r="AN209"/>
  <c r="AK209"/>
  <c r="AH209"/>
  <c r="AE209"/>
  <c r="AB209"/>
  <c r="Y209"/>
  <c r="V209"/>
  <c r="S209"/>
  <c r="P209"/>
  <c r="M209"/>
  <c r="J209"/>
  <c r="AP208"/>
  <c r="AO208"/>
  <c r="AQ208" s="1"/>
  <c r="AM208"/>
  <c r="AL208"/>
  <c r="AJ208"/>
  <c r="AI208"/>
  <c r="AG208"/>
  <c r="AF208"/>
  <c r="AD208"/>
  <c r="AC208"/>
  <c r="AA208"/>
  <c r="Z208"/>
  <c r="AB208" s="1"/>
  <c r="X208"/>
  <c r="W208"/>
  <c r="U208"/>
  <c r="V208" s="1"/>
  <c r="T208"/>
  <c r="R208"/>
  <c r="Q208"/>
  <c r="O208"/>
  <c r="P208" s="1"/>
  <c r="N208"/>
  <c r="L208"/>
  <c r="K208"/>
  <c r="I208"/>
  <c r="H208"/>
  <c r="AQ207"/>
  <c r="AN207"/>
  <c r="AK207"/>
  <c r="AH207"/>
  <c r="AE207"/>
  <c r="AB207"/>
  <c r="Y207"/>
  <c r="V207"/>
  <c r="S207"/>
  <c r="P207"/>
  <c r="M207"/>
  <c r="J207"/>
  <c r="F207"/>
  <c r="E207"/>
  <c r="E211" s="1"/>
  <c r="AQ206"/>
  <c r="AN206"/>
  <c r="AK206"/>
  <c r="AH206"/>
  <c r="AE206"/>
  <c r="AB206"/>
  <c r="Y206"/>
  <c r="V206"/>
  <c r="S206"/>
  <c r="P206"/>
  <c r="M206"/>
  <c r="J206"/>
  <c r="F206"/>
  <c r="F210" s="1"/>
  <c r="E206"/>
  <c r="E210" s="1"/>
  <c r="AQ205"/>
  <c r="AN205"/>
  <c r="AK205"/>
  <c r="AH205"/>
  <c r="AE205"/>
  <c r="AB205"/>
  <c r="Y205"/>
  <c r="V205"/>
  <c r="S205"/>
  <c r="P205"/>
  <c r="M205"/>
  <c r="J205"/>
  <c r="F205"/>
  <c r="E205"/>
  <c r="E209" s="1"/>
  <c r="AP204"/>
  <c r="AQ204" s="1"/>
  <c r="AO204"/>
  <c r="AM204"/>
  <c r="AL204"/>
  <c r="AJ204"/>
  <c r="AK204" s="1"/>
  <c r="AI204"/>
  <c r="AG204"/>
  <c r="AH204" s="1"/>
  <c r="AF204"/>
  <c r="AD204"/>
  <c r="AC204"/>
  <c r="AE204" s="1"/>
  <c r="AA204"/>
  <c r="Z204"/>
  <c r="X204"/>
  <c r="Y204" s="1"/>
  <c r="W204"/>
  <c r="U204"/>
  <c r="T204"/>
  <c r="R204"/>
  <c r="Q204"/>
  <c r="O204"/>
  <c r="P204" s="1"/>
  <c r="N204"/>
  <c r="L204"/>
  <c r="M204" s="1"/>
  <c r="K204"/>
  <c r="I204"/>
  <c r="H204"/>
  <c r="X201"/>
  <c r="Y201" s="1"/>
  <c r="AP200"/>
  <c r="AQ197"/>
  <c r="AN197"/>
  <c r="AK197"/>
  <c r="AH197"/>
  <c r="AE197"/>
  <c r="AB197"/>
  <c r="Y197"/>
  <c r="V197"/>
  <c r="S197"/>
  <c r="P197"/>
  <c r="M197"/>
  <c r="J197"/>
  <c r="F197"/>
  <c r="G197" s="1"/>
  <c r="E197"/>
  <c r="AQ196"/>
  <c r="AN196"/>
  <c r="AK196"/>
  <c r="AH196"/>
  <c r="AE196"/>
  <c r="AB196"/>
  <c r="Y196"/>
  <c r="V196"/>
  <c r="S196"/>
  <c r="P196"/>
  <c r="M196"/>
  <c r="J196"/>
  <c r="F196"/>
  <c r="E196"/>
  <c r="AQ195"/>
  <c r="AN195"/>
  <c r="AK195"/>
  <c r="AH195"/>
  <c r="AE195"/>
  <c r="AB195"/>
  <c r="Y195"/>
  <c r="V195"/>
  <c r="S195"/>
  <c r="P195"/>
  <c r="M195"/>
  <c r="J195"/>
  <c r="F195"/>
  <c r="E195"/>
  <c r="AP194"/>
  <c r="AQ194" s="1"/>
  <c r="AO194"/>
  <c r="AM194"/>
  <c r="AN194" s="1"/>
  <c r="AL194"/>
  <c r="AJ194"/>
  <c r="AI194"/>
  <c r="AG194"/>
  <c r="AH194" s="1"/>
  <c r="AF194"/>
  <c r="AE194"/>
  <c r="AD194"/>
  <c r="AC194"/>
  <c r="AA194"/>
  <c r="Z194"/>
  <c r="AB194" s="1"/>
  <c r="X194"/>
  <c r="W194"/>
  <c r="U194"/>
  <c r="T194"/>
  <c r="R194"/>
  <c r="Q194"/>
  <c r="O194"/>
  <c r="N194"/>
  <c r="L194"/>
  <c r="K194"/>
  <c r="I194"/>
  <c r="H194"/>
  <c r="J194" s="1"/>
  <c r="AQ193"/>
  <c r="AN193"/>
  <c r="AK193"/>
  <c r="AH193"/>
  <c r="AE193"/>
  <c r="AB193"/>
  <c r="Y193"/>
  <c r="V193"/>
  <c r="S193"/>
  <c r="P193"/>
  <c r="M193"/>
  <c r="J193"/>
  <c r="F193"/>
  <c r="G193" s="1"/>
  <c r="E193"/>
  <c r="AQ192"/>
  <c r="AN192"/>
  <c r="AK192"/>
  <c r="AH192"/>
  <c r="AE192"/>
  <c r="AB192"/>
  <c r="Y192"/>
  <c r="V192"/>
  <c r="S192"/>
  <c r="P192"/>
  <c r="M192"/>
  <c r="J192"/>
  <c r="F192"/>
  <c r="E192"/>
  <c r="AQ191"/>
  <c r="AN191"/>
  <c r="AK191"/>
  <c r="AH191"/>
  <c r="AE191"/>
  <c r="AB191"/>
  <c r="Y191"/>
  <c r="V191"/>
  <c r="S191"/>
  <c r="P191"/>
  <c r="M191"/>
  <c r="J191"/>
  <c r="F191"/>
  <c r="E191"/>
  <c r="AP190"/>
  <c r="AQ190" s="1"/>
  <c r="AO190"/>
  <c r="AM190"/>
  <c r="AL190"/>
  <c r="AJ190"/>
  <c r="AK190" s="1"/>
  <c r="AI190"/>
  <c r="AG190"/>
  <c r="AF190"/>
  <c r="AH190" s="1"/>
  <c r="AD190"/>
  <c r="AE190" s="1"/>
  <c r="AC190"/>
  <c r="AA190"/>
  <c r="AB190" s="1"/>
  <c r="Z190"/>
  <c r="X190"/>
  <c r="W190"/>
  <c r="U190"/>
  <c r="V190" s="1"/>
  <c r="T190"/>
  <c r="R190"/>
  <c r="S190" s="1"/>
  <c r="Q190"/>
  <c r="O190"/>
  <c r="N190"/>
  <c r="L190"/>
  <c r="K190"/>
  <c r="I190"/>
  <c r="H190"/>
  <c r="J190" s="1"/>
  <c r="AQ189"/>
  <c r="AN189"/>
  <c r="AK189"/>
  <c r="AH189"/>
  <c r="AE189"/>
  <c r="AB189"/>
  <c r="Y189"/>
  <c r="V189"/>
  <c r="S189"/>
  <c r="P189"/>
  <c r="M189"/>
  <c r="J189"/>
  <c r="F189"/>
  <c r="E189"/>
  <c r="G189" s="1"/>
  <c r="AQ188"/>
  <c r="AN188"/>
  <c r="AK188"/>
  <c r="AH188"/>
  <c r="AE188"/>
  <c r="AB188"/>
  <c r="Y188"/>
  <c r="V188"/>
  <c r="S188"/>
  <c r="P188"/>
  <c r="M188"/>
  <c r="J188"/>
  <c r="F188"/>
  <c r="E188"/>
  <c r="AQ187"/>
  <c r="AN187"/>
  <c r="AK187"/>
  <c r="AH187"/>
  <c r="AE187"/>
  <c r="AB187"/>
  <c r="Y187"/>
  <c r="V187"/>
  <c r="T187"/>
  <c r="T186" s="1"/>
  <c r="S187"/>
  <c r="P187"/>
  <c r="M187"/>
  <c r="J187"/>
  <c r="F187"/>
  <c r="E187"/>
  <c r="AP186"/>
  <c r="AO186"/>
  <c r="AQ186" s="1"/>
  <c r="AM186"/>
  <c r="AN186" s="1"/>
  <c r="AL186"/>
  <c r="AJ186"/>
  <c r="AI186"/>
  <c r="AG186"/>
  <c r="AF186"/>
  <c r="AH186" s="1"/>
  <c r="AD186"/>
  <c r="AC186"/>
  <c r="AE186" s="1"/>
  <c r="AA186"/>
  <c r="Z186"/>
  <c r="X186"/>
  <c r="W186"/>
  <c r="U186"/>
  <c r="R186"/>
  <c r="S186" s="1"/>
  <c r="Q186"/>
  <c r="O186"/>
  <c r="P186" s="1"/>
  <c r="N186"/>
  <c r="L186"/>
  <c r="K186"/>
  <c r="I186"/>
  <c r="J186" s="1"/>
  <c r="H186"/>
  <c r="AQ185"/>
  <c r="AN185"/>
  <c r="AK185"/>
  <c r="AH185"/>
  <c r="AE185"/>
  <c r="AB185"/>
  <c r="Y185"/>
  <c r="V185"/>
  <c r="S185"/>
  <c r="P185"/>
  <c r="M185"/>
  <c r="J185"/>
  <c r="G185"/>
  <c r="F185"/>
  <c r="E185"/>
  <c r="AQ184"/>
  <c r="AN184"/>
  <c r="AK184"/>
  <c r="AH184"/>
  <c r="AE184"/>
  <c r="AB184"/>
  <c r="Y184"/>
  <c r="V184"/>
  <c r="S184"/>
  <c r="P184"/>
  <c r="M184"/>
  <c r="J184"/>
  <c r="F184"/>
  <c r="E184"/>
  <c r="AQ183"/>
  <c r="AN183"/>
  <c r="AK183"/>
  <c r="AH183"/>
  <c r="AE183"/>
  <c r="AB183"/>
  <c r="Y183"/>
  <c r="V183"/>
  <c r="S183"/>
  <c r="P183"/>
  <c r="M183"/>
  <c r="J183"/>
  <c r="F183"/>
  <c r="E183"/>
  <c r="E182" s="1"/>
  <c r="AP182"/>
  <c r="AO182"/>
  <c r="AN182"/>
  <c r="AM182"/>
  <c r="AL182"/>
  <c r="AJ182"/>
  <c r="AI182"/>
  <c r="AG182"/>
  <c r="AG113" s="1"/>
  <c r="AF182"/>
  <c r="AD182"/>
  <c r="AC182"/>
  <c r="AA182"/>
  <c r="AB182" s="1"/>
  <c r="Z182"/>
  <c r="X182"/>
  <c r="W182"/>
  <c r="V182"/>
  <c r="U182"/>
  <c r="T182"/>
  <c r="R182"/>
  <c r="Q182"/>
  <c r="S182" s="1"/>
  <c r="O182"/>
  <c r="N182"/>
  <c r="N113" s="1"/>
  <c r="L182"/>
  <c r="K182"/>
  <c r="I182"/>
  <c r="H182"/>
  <c r="AQ181"/>
  <c r="AN181"/>
  <c r="AK181"/>
  <c r="AH181"/>
  <c r="AE181"/>
  <c r="AB181"/>
  <c r="Y181"/>
  <c r="V181"/>
  <c r="S181"/>
  <c r="P181"/>
  <c r="M181"/>
  <c r="J181"/>
  <c r="G181"/>
  <c r="F181"/>
  <c r="E181"/>
  <c r="AN180"/>
  <c r="AK180"/>
  <c r="AH180"/>
  <c r="AE180"/>
  <c r="AB180"/>
  <c r="Y180"/>
  <c r="V180"/>
  <c r="S180"/>
  <c r="P180"/>
  <c r="M180"/>
  <c r="J180"/>
  <c r="F180"/>
  <c r="E180"/>
  <c r="AQ179"/>
  <c r="AN179"/>
  <c r="AK179"/>
  <c r="AH179"/>
  <c r="V179"/>
  <c r="S179"/>
  <c r="P179"/>
  <c r="M179"/>
  <c r="J179"/>
  <c r="F179"/>
  <c r="E179"/>
  <c r="AQ178"/>
  <c r="AN178"/>
  <c r="AK178"/>
  <c r="AH178"/>
  <c r="AE178"/>
  <c r="AB178"/>
  <c r="Y178"/>
  <c r="V178"/>
  <c r="S178"/>
  <c r="P178"/>
  <c r="M178"/>
  <c r="J178"/>
  <c r="F178"/>
  <c r="E178"/>
  <c r="E177" s="1"/>
  <c r="AP177"/>
  <c r="AQ177" s="1"/>
  <c r="AO177"/>
  <c r="AM177"/>
  <c r="AN177" s="1"/>
  <c r="AL177"/>
  <c r="AJ177"/>
  <c r="AK177" s="1"/>
  <c r="AI177"/>
  <c r="AG177"/>
  <c r="AF177"/>
  <c r="AH177" s="1"/>
  <c r="AE177"/>
  <c r="AD177"/>
  <c r="AC177"/>
  <c r="AA177"/>
  <c r="Z177"/>
  <c r="X177"/>
  <c r="W177"/>
  <c r="U177"/>
  <c r="T177"/>
  <c r="R177"/>
  <c r="S177" s="1"/>
  <c r="Q177"/>
  <c r="O177"/>
  <c r="N177"/>
  <c r="L177"/>
  <c r="M177" s="1"/>
  <c r="K177"/>
  <c r="I177"/>
  <c r="H177"/>
  <c r="AQ176"/>
  <c r="AN176"/>
  <c r="AK176"/>
  <c r="AH176"/>
  <c r="AE176"/>
  <c r="AB176"/>
  <c r="Y176"/>
  <c r="V176"/>
  <c r="S176"/>
  <c r="P176"/>
  <c r="M176"/>
  <c r="J176"/>
  <c r="F176"/>
  <c r="E176"/>
  <c r="AN175"/>
  <c r="AK175"/>
  <c r="AH175"/>
  <c r="AE175"/>
  <c r="AB175"/>
  <c r="Y175"/>
  <c r="V175"/>
  <c r="S175"/>
  <c r="P175"/>
  <c r="M175"/>
  <c r="J175"/>
  <c r="F175"/>
  <c r="E175"/>
  <c r="G175" s="1"/>
  <c r="AQ174"/>
  <c r="AN174"/>
  <c r="AK174"/>
  <c r="AH174"/>
  <c r="V174"/>
  <c r="S174"/>
  <c r="P174"/>
  <c r="M174"/>
  <c r="J174"/>
  <c r="F174"/>
  <c r="E174"/>
  <c r="AQ173"/>
  <c r="AN173"/>
  <c r="AK173"/>
  <c r="AH173"/>
  <c r="AE173"/>
  <c r="AB173"/>
  <c r="Y173"/>
  <c r="V173"/>
  <c r="S173"/>
  <c r="P173"/>
  <c r="M173"/>
  <c r="J173"/>
  <c r="F173"/>
  <c r="E173"/>
  <c r="E172" s="1"/>
  <c r="AP172"/>
  <c r="AO172"/>
  <c r="AM172"/>
  <c r="AL172"/>
  <c r="AJ172"/>
  <c r="AK172" s="1"/>
  <c r="AI172"/>
  <c r="AH172"/>
  <c r="AG172"/>
  <c r="AF172"/>
  <c r="AD172"/>
  <c r="AC172"/>
  <c r="AA172"/>
  <c r="AB172" s="1"/>
  <c r="Z172"/>
  <c r="X172"/>
  <c r="W172"/>
  <c r="Y172" s="1"/>
  <c r="U172"/>
  <c r="V172" s="1"/>
  <c r="T172"/>
  <c r="R172"/>
  <c r="S172" s="1"/>
  <c r="Q172"/>
  <c r="O172"/>
  <c r="N172"/>
  <c r="L172"/>
  <c r="M172" s="1"/>
  <c r="K172"/>
  <c r="I172"/>
  <c r="J172" s="1"/>
  <c r="H172"/>
  <c r="AQ171"/>
  <c r="AN171"/>
  <c r="AK171"/>
  <c r="AH171"/>
  <c r="AE171"/>
  <c r="AB171"/>
  <c r="Y171"/>
  <c r="V171"/>
  <c r="S171"/>
  <c r="P171"/>
  <c r="M171"/>
  <c r="J171"/>
  <c r="F171"/>
  <c r="E171"/>
  <c r="AN170"/>
  <c r="AK170"/>
  <c r="AH170"/>
  <c r="AE170"/>
  <c r="AB170"/>
  <c r="Y170"/>
  <c r="V170"/>
  <c r="S170"/>
  <c r="P170"/>
  <c r="M170"/>
  <c r="J170"/>
  <c r="F170"/>
  <c r="G170" s="1"/>
  <c r="E170"/>
  <c r="AQ169"/>
  <c r="AN169"/>
  <c r="AK169"/>
  <c r="AH169"/>
  <c r="V169"/>
  <c r="S169"/>
  <c r="P169"/>
  <c r="M169"/>
  <c r="J169"/>
  <c r="F169"/>
  <c r="E169"/>
  <c r="AQ168"/>
  <c r="AN168"/>
  <c r="AK168"/>
  <c r="AH168"/>
  <c r="AE168"/>
  <c r="AB168"/>
  <c r="Y168"/>
  <c r="V168"/>
  <c r="S168"/>
  <c r="P168"/>
  <c r="M168"/>
  <c r="J168"/>
  <c r="F168"/>
  <c r="E168"/>
  <c r="E167" s="1"/>
  <c r="AP167"/>
  <c r="AQ167" s="1"/>
  <c r="AO167"/>
  <c r="AM167"/>
  <c r="AL167"/>
  <c r="AJ167"/>
  <c r="AK167" s="1"/>
  <c r="AI167"/>
  <c r="AG167"/>
  <c r="AH167" s="1"/>
  <c r="AF167"/>
  <c r="AD167"/>
  <c r="AC167"/>
  <c r="AA167"/>
  <c r="AB167" s="1"/>
  <c r="Z167"/>
  <c r="X167"/>
  <c r="W167"/>
  <c r="Y167" s="1"/>
  <c r="U167"/>
  <c r="V167" s="1"/>
  <c r="T167"/>
  <c r="R167"/>
  <c r="S167" s="1"/>
  <c r="Q167"/>
  <c r="O167"/>
  <c r="N167"/>
  <c r="P167" s="1"/>
  <c r="L167"/>
  <c r="M167" s="1"/>
  <c r="K167"/>
  <c r="I167"/>
  <c r="J167" s="1"/>
  <c r="H167"/>
  <c r="AQ166"/>
  <c r="AN166"/>
  <c r="AK166"/>
  <c r="AH166"/>
  <c r="AE166"/>
  <c r="AB166"/>
  <c r="Y166"/>
  <c r="V166"/>
  <c r="S166"/>
  <c r="P166"/>
  <c r="M166"/>
  <c r="J166"/>
  <c r="F166"/>
  <c r="E166"/>
  <c r="G166" s="1"/>
  <c r="AN165"/>
  <c r="AK165"/>
  <c r="AH165"/>
  <c r="AE165"/>
  <c r="AB165"/>
  <c r="Y165"/>
  <c r="V165"/>
  <c r="S165"/>
  <c r="P165"/>
  <c r="M165"/>
  <c r="J165"/>
  <c r="F165"/>
  <c r="E165"/>
  <c r="AQ164"/>
  <c r="AN164"/>
  <c r="AK164"/>
  <c r="AH164"/>
  <c r="V164"/>
  <c r="S164"/>
  <c r="P164"/>
  <c r="M164"/>
  <c r="J164"/>
  <c r="F164"/>
  <c r="E164"/>
  <c r="AQ163"/>
  <c r="AN163"/>
  <c r="AK163"/>
  <c r="AH163"/>
  <c r="AE163"/>
  <c r="AB163"/>
  <c r="Y163"/>
  <c r="V163"/>
  <c r="S163"/>
  <c r="P163"/>
  <c r="M163"/>
  <c r="J163"/>
  <c r="F163"/>
  <c r="E163"/>
  <c r="E162" s="1"/>
  <c r="AP162"/>
  <c r="AO162"/>
  <c r="AN162"/>
  <c r="AM162"/>
  <c r="AL162"/>
  <c r="AJ162"/>
  <c r="AI162"/>
  <c r="AG162"/>
  <c r="AH162" s="1"/>
  <c r="AF162"/>
  <c r="AD162"/>
  <c r="AC162"/>
  <c r="AE162" s="1"/>
  <c r="AA162"/>
  <c r="AB162" s="1"/>
  <c r="Z162"/>
  <c r="X162"/>
  <c r="Y162" s="1"/>
  <c r="W162"/>
  <c r="U162"/>
  <c r="T162"/>
  <c r="R162"/>
  <c r="S162" s="1"/>
  <c r="Q162"/>
  <c r="O162"/>
  <c r="P162" s="1"/>
  <c r="N162"/>
  <c r="L162"/>
  <c r="K162"/>
  <c r="I162"/>
  <c r="J162" s="1"/>
  <c r="H162"/>
  <c r="AQ161"/>
  <c r="AN161"/>
  <c r="AK161"/>
  <c r="AH161"/>
  <c r="AE161"/>
  <c r="AB161"/>
  <c r="Y161"/>
  <c r="V161"/>
  <c r="S161"/>
  <c r="P161"/>
  <c r="M161"/>
  <c r="J161"/>
  <c r="F161"/>
  <c r="E161"/>
  <c r="AN160"/>
  <c r="AK160"/>
  <c r="AH160"/>
  <c r="AE160"/>
  <c r="AB160"/>
  <c r="Y160"/>
  <c r="V160"/>
  <c r="S160"/>
  <c r="P160"/>
  <c r="M160"/>
  <c r="J160"/>
  <c r="F160"/>
  <c r="E160"/>
  <c r="AQ159"/>
  <c r="AN159"/>
  <c r="AK159"/>
  <c r="AH159"/>
  <c r="V159"/>
  <c r="S159"/>
  <c r="P159"/>
  <c r="M159"/>
  <c r="J159"/>
  <c r="F159"/>
  <c r="E159"/>
  <c r="AQ158"/>
  <c r="AN158"/>
  <c r="AK158"/>
  <c r="AH158"/>
  <c r="AE158"/>
  <c r="AB158"/>
  <c r="Y158"/>
  <c r="V158"/>
  <c r="S158"/>
  <c r="P158"/>
  <c r="M158"/>
  <c r="J158"/>
  <c r="F158"/>
  <c r="E158"/>
  <c r="AP157"/>
  <c r="AO157"/>
  <c r="AM157"/>
  <c r="AN157" s="1"/>
  <c r="AL157"/>
  <c r="AJ157"/>
  <c r="AI157"/>
  <c r="AG157"/>
  <c r="AH157" s="1"/>
  <c r="AF157"/>
  <c r="AD157"/>
  <c r="AC157"/>
  <c r="AE157" s="1"/>
  <c r="AA157"/>
  <c r="Z157"/>
  <c r="AB157" s="1"/>
  <c r="X157"/>
  <c r="W157"/>
  <c r="U157"/>
  <c r="T157"/>
  <c r="R157"/>
  <c r="Q157"/>
  <c r="O157"/>
  <c r="N157"/>
  <c r="L157"/>
  <c r="K157"/>
  <c r="I157"/>
  <c r="H157"/>
  <c r="J157" s="1"/>
  <c r="AQ156"/>
  <c r="AN156"/>
  <c r="AK156"/>
  <c r="AH156"/>
  <c r="AE156"/>
  <c r="AB156"/>
  <c r="Y156"/>
  <c r="V156"/>
  <c r="S156"/>
  <c r="P156"/>
  <c r="M156"/>
  <c r="J156"/>
  <c r="F156"/>
  <c r="G156" s="1"/>
  <c r="E156"/>
  <c r="AN155"/>
  <c r="AK155"/>
  <c r="AH155"/>
  <c r="AE155"/>
  <c r="AB155"/>
  <c r="Y155"/>
  <c r="V155"/>
  <c r="S155"/>
  <c r="P155"/>
  <c r="M155"/>
  <c r="J155"/>
  <c r="F155"/>
  <c r="E155"/>
  <c r="AQ154"/>
  <c r="AN154"/>
  <c r="AK154"/>
  <c r="AH154"/>
  <c r="V154"/>
  <c r="S154"/>
  <c r="P154"/>
  <c r="M154"/>
  <c r="J154"/>
  <c r="F154"/>
  <c r="E154"/>
  <c r="AQ153"/>
  <c r="AN153"/>
  <c r="AK153"/>
  <c r="AH153"/>
  <c r="AE153"/>
  <c r="AB153"/>
  <c r="Y153"/>
  <c r="V153"/>
  <c r="S153"/>
  <c r="P153"/>
  <c r="M153"/>
  <c r="J153"/>
  <c r="F153"/>
  <c r="G153" s="1"/>
  <c r="E153"/>
  <c r="AP152"/>
  <c r="AO152"/>
  <c r="AN152"/>
  <c r="AM152"/>
  <c r="AL152"/>
  <c r="AJ152"/>
  <c r="AI152"/>
  <c r="AK152" s="1"/>
  <c r="AG152"/>
  <c r="AF152"/>
  <c r="AH152" s="1"/>
  <c r="AD152"/>
  <c r="AC152"/>
  <c r="AA152"/>
  <c r="Z152"/>
  <c r="X152"/>
  <c r="W152"/>
  <c r="U152"/>
  <c r="T152"/>
  <c r="V152" s="1"/>
  <c r="R152"/>
  <c r="S152" s="1"/>
  <c r="Q152"/>
  <c r="P152"/>
  <c r="O152"/>
  <c r="N152"/>
  <c r="L152"/>
  <c r="K152"/>
  <c r="M152" s="1"/>
  <c r="I152"/>
  <c r="J152" s="1"/>
  <c r="H152"/>
  <c r="F152"/>
  <c r="AQ151"/>
  <c r="AN151"/>
  <c r="AK151"/>
  <c r="AH151"/>
  <c r="AE151"/>
  <c r="AB151"/>
  <c r="Y151"/>
  <c r="V151"/>
  <c r="S151"/>
  <c r="P151"/>
  <c r="M151"/>
  <c r="J151"/>
  <c r="F151"/>
  <c r="G151" s="1"/>
  <c r="E151"/>
  <c r="AN150"/>
  <c r="AK150"/>
  <c r="AH150"/>
  <c r="AE150"/>
  <c r="AB150"/>
  <c r="Y150"/>
  <c r="V150"/>
  <c r="S150"/>
  <c r="P150"/>
  <c r="M150"/>
  <c r="J150"/>
  <c r="F150"/>
  <c r="E150"/>
  <c r="AQ149"/>
  <c r="AN149"/>
  <c r="AK149"/>
  <c r="AH149"/>
  <c r="V149"/>
  <c r="S149"/>
  <c r="P149"/>
  <c r="M149"/>
  <c r="J149"/>
  <c r="F149"/>
  <c r="G149" s="1"/>
  <c r="E149"/>
  <c r="AQ148"/>
  <c r="AN148"/>
  <c r="AK148"/>
  <c r="AH148"/>
  <c r="AE148"/>
  <c r="AB148"/>
  <c r="Y148"/>
  <c r="V148"/>
  <c r="S148"/>
  <c r="P148"/>
  <c r="M148"/>
  <c r="J148"/>
  <c r="F148"/>
  <c r="E148"/>
  <c r="AP147"/>
  <c r="AO147"/>
  <c r="AM147"/>
  <c r="AL147"/>
  <c r="AJ147"/>
  <c r="AK147" s="1"/>
  <c r="AI147"/>
  <c r="AG147"/>
  <c r="AF147"/>
  <c r="AH147" s="1"/>
  <c r="AD147"/>
  <c r="AC147"/>
  <c r="AE147" s="1"/>
  <c r="AA147"/>
  <c r="Z147"/>
  <c r="AB147" s="1"/>
  <c r="X147"/>
  <c r="W147"/>
  <c r="Y147" s="1"/>
  <c r="U147"/>
  <c r="T147"/>
  <c r="R147"/>
  <c r="Q147"/>
  <c r="O147"/>
  <c r="P147" s="1"/>
  <c r="N147"/>
  <c r="L147"/>
  <c r="K147"/>
  <c r="I147"/>
  <c r="J147" s="1"/>
  <c r="H147"/>
  <c r="E147"/>
  <c r="AQ146"/>
  <c r="AN146"/>
  <c r="AK146"/>
  <c r="AH146"/>
  <c r="AE146"/>
  <c r="AB146"/>
  <c r="Y146"/>
  <c r="V146"/>
  <c r="S146"/>
  <c r="P146"/>
  <c r="M146"/>
  <c r="J146"/>
  <c r="F146"/>
  <c r="E146"/>
  <c r="AN145"/>
  <c r="AK145"/>
  <c r="AH145"/>
  <c r="AE145"/>
  <c r="AB145"/>
  <c r="Y145"/>
  <c r="V145"/>
  <c r="S145"/>
  <c r="P145"/>
  <c r="M145"/>
  <c r="J145"/>
  <c r="F145"/>
  <c r="G145" s="1"/>
  <c r="E145"/>
  <c r="AQ144"/>
  <c r="AN144"/>
  <c r="AK144"/>
  <c r="AH144"/>
  <c r="V144"/>
  <c r="S144"/>
  <c r="P144"/>
  <c r="M144"/>
  <c r="J144"/>
  <c r="F144"/>
  <c r="G144" s="1"/>
  <c r="E144"/>
  <c r="AQ143"/>
  <c r="AN143"/>
  <c r="AK143"/>
  <c r="AH143"/>
  <c r="AE143"/>
  <c r="AB143"/>
  <c r="Y143"/>
  <c r="V143"/>
  <c r="S143"/>
  <c r="P143"/>
  <c r="M143"/>
  <c r="J143"/>
  <c r="F143"/>
  <c r="G143" s="1"/>
  <c r="E143"/>
  <c r="AP142"/>
  <c r="AO142"/>
  <c r="AQ142" s="1"/>
  <c r="AM142"/>
  <c r="AL142"/>
  <c r="AJ142"/>
  <c r="AI142"/>
  <c r="AG142"/>
  <c r="AH142" s="1"/>
  <c r="AF142"/>
  <c r="AD142"/>
  <c r="AC142"/>
  <c r="AA142"/>
  <c r="AB142" s="1"/>
  <c r="Z142"/>
  <c r="X142"/>
  <c r="W142"/>
  <c r="V142"/>
  <c r="U142"/>
  <c r="T142"/>
  <c r="R142"/>
  <c r="Q142"/>
  <c r="S142" s="1"/>
  <c r="O142"/>
  <c r="N142"/>
  <c r="P142" s="1"/>
  <c r="L142"/>
  <c r="K142"/>
  <c r="I142"/>
  <c r="H142"/>
  <c r="AQ141"/>
  <c r="AN141"/>
  <c r="AK141"/>
  <c r="AH141"/>
  <c r="AE141"/>
  <c r="AB141"/>
  <c r="Y141"/>
  <c r="V141"/>
  <c r="S141"/>
  <c r="P141"/>
  <c r="M141"/>
  <c r="J141"/>
  <c r="F141"/>
  <c r="G141" s="1"/>
  <c r="E141"/>
  <c r="AN140"/>
  <c r="AK140"/>
  <c r="AH140"/>
  <c r="AE140"/>
  <c r="AB140"/>
  <c r="Y140"/>
  <c r="V140"/>
  <c r="S140"/>
  <c r="P140"/>
  <c r="M140"/>
  <c r="J140"/>
  <c r="F140"/>
  <c r="E140"/>
  <c r="AQ139"/>
  <c r="AN139"/>
  <c r="AK139"/>
  <c r="AH139"/>
  <c r="V139"/>
  <c r="S139"/>
  <c r="P139"/>
  <c r="M139"/>
  <c r="J139"/>
  <c r="G139"/>
  <c r="F139"/>
  <c r="E139"/>
  <c r="AQ138"/>
  <c r="AN138"/>
  <c r="AK138"/>
  <c r="AH138"/>
  <c r="AE138"/>
  <c r="AB138"/>
  <c r="Y138"/>
  <c r="V138"/>
  <c r="S138"/>
  <c r="P138"/>
  <c r="M138"/>
  <c r="J138"/>
  <c r="F138"/>
  <c r="F137" s="1"/>
  <c r="E138"/>
  <c r="AQ137"/>
  <c r="AP137"/>
  <c r="AO137"/>
  <c r="AM137"/>
  <c r="AL137"/>
  <c r="AJ137"/>
  <c r="AK137" s="1"/>
  <c r="AI137"/>
  <c r="AG137"/>
  <c r="AF137"/>
  <c r="AD137"/>
  <c r="AC137"/>
  <c r="AA137"/>
  <c r="AB137" s="1"/>
  <c r="Z137"/>
  <c r="X137"/>
  <c r="Y137" s="1"/>
  <c r="W137"/>
  <c r="U137"/>
  <c r="V137" s="1"/>
  <c r="T137"/>
  <c r="R137"/>
  <c r="Q137"/>
  <c r="O137"/>
  <c r="N137"/>
  <c r="L137"/>
  <c r="M137" s="1"/>
  <c r="K137"/>
  <c r="I137"/>
  <c r="H137"/>
  <c r="J137" s="1"/>
  <c r="E137"/>
  <c r="AQ136"/>
  <c r="AN136"/>
  <c r="AK136"/>
  <c r="AH136"/>
  <c r="AE136"/>
  <c r="AB136"/>
  <c r="Y136"/>
  <c r="V136"/>
  <c r="S136"/>
  <c r="P136"/>
  <c r="M136"/>
  <c r="J136"/>
  <c r="F136"/>
  <c r="G136" s="1"/>
  <c r="E136"/>
  <c r="AN135"/>
  <c r="AK135"/>
  <c r="AH135"/>
  <c r="AE135"/>
  <c r="AB135"/>
  <c r="Y135"/>
  <c r="V135"/>
  <c r="S135"/>
  <c r="P135"/>
  <c r="M135"/>
  <c r="J135"/>
  <c r="F135"/>
  <c r="E135"/>
  <c r="G135" s="1"/>
  <c r="AQ134"/>
  <c r="AN134"/>
  <c r="AK134"/>
  <c r="AH134"/>
  <c r="V134"/>
  <c r="S134"/>
  <c r="P134"/>
  <c r="M134"/>
  <c r="J134"/>
  <c r="F134"/>
  <c r="E134"/>
  <c r="AQ133"/>
  <c r="AN133"/>
  <c r="AK133"/>
  <c r="AH133"/>
  <c r="AE133"/>
  <c r="AB133"/>
  <c r="Y133"/>
  <c r="V133"/>
  <c r="S133"/>
  <c r="P133"/>
  <c r="M133"/>
  <c r="J133"/>
  <c r="F133"/>
  <c r="G133" s="1"/>
  <c r="E133"/>
  <c r="AP132"/>
  <c r="AO132"/>
  <c r="AM132"/>
  <c r="AL132"/>
  <c r="AJ132"/>
  <c r="AK132" s="1"/>
  <c r="AI132"/>
  <c r="AG132"/>
  <c r="AF132"/>
  <c r="AD132"/>
  <c r="AC132"/>
  <c r="AA132"/>
  <c r="AB132" s="1"/>
  <c r="Z132"/>
  <c r="X132"/>
  <c r="W132"/>
  <c r="Y132" s="1"/>
  <c r="U132"/>
  <c r="T132"/>
  <c r="R132"/>
  <c r="S132" s="1"/>
  <c r="Q132"/>
  <c r="O132"/>
  <c r="N132"/>
  <c r="L132"/>
  <c r="K132"/>
  <c r="I132"/>
  <c r="J132" s="1"/>
  <c r="H132"/>
  <c r="E132"/>
  <c r="AQ131"/>
  <c r="AN131"/>
  <c r="AK131"/>
  <c r="AH131"/>
  <c r="AE131"/>
  <c r="AB131"/>
  <c r="Y131"/>
  <c r="V131"/>
  <c r="S131"/>
  <c r="P131"/>
  <c r="M131"/>
  <c r="J131"/>
  <c r="F131"/>
  <c r="E131"/>
  <c r="AN130"/>
  <c r="AK130"/>
  <c r="AH130"/>
  <c r="AE130"/>
  <c r="AB130"/>
  <c r="Y130"/>
  <c r="V130"/>
  <c r="S130"/>
  <c r="P130"/>
  <c r="M130"/>
  <c r="J130"/>
  <c r="F130"/>
  <c r="E130"/>
  <c r="AQ129"/>
  <c r="AN129"/>
  <c r="AK129"/>
  <c r="AH129"/>
  <c r="V129"/>
  <c r="S129"/>
  <c r="P129"/>
  <c r="M129"/>
  <c r="J129"/>
  <c r="F129"/>
  <c r="G129" s="1"/>
  <c r="E129"/>
  <c r="AQ128"/>
  <c r="AN128"/>
  <c r="AK128"/>
  <c r="AH128"/>
  <c r="AE128"/>
  <c r="AB128"/>
  <c r="Y128"/>
  <c r="V128"/>
  <c r="S128"/>
  <c r="P128"/>
  <c r="M128"/>
  <c r="J128"/>
  <c r="F128"/>
  <c r="F127" s="1"/>
  <c r="E128"/>
  <c r="AP127"/>
  <c r="AO127"/>
  <c r="AQ127" s="1"/>
  <c r="AM127"/>
  <c r="AL127"/>
  <c r="AN127" s="1"/>
  <c r="AJ127"/>
  <c r="AI127"/>
  <c r="AK127" s="1"/>
  <c r="AG127"/>
  <c r="AH127" s="1"/>
  <c r="AF127"/>
  <c r="AD127"/>
  <c r="AC127"/>
  <c r="AA127"/>
  <c r="AB127" s="1"/>
  <c r="Z127"/>
  <c r="X127"/>
  <c r="Y127" s="1"/>
  <c r="W127"/>
  <c r="U127"/>
  <c r="V127" s="1"/>
  <c r="T127"/>
  <c r="R127"/>
  <c r="Q127"/>
  <c r="O127"/>
  <c r="N127"/>
  <c r="P127" s="1"/>
  <c r="L127"/>
  <c r="M127" s="1"/>
  <c r="K127"/>
  <c r="I127"/>
  <c r="H127"/>
  <c r="AQ126"/>
  <c r="AN126"/>
  <c r="AK126"/>
  <c r="AH126"/>
  <c r="AE126"/>
  <c r="AB126"/>
  <c r="Y126"/>
  <c r="V126"/>
  <c r="S126"/>
  <c r="P126"/>
  <c r="M126"/>
  <c r="J126"/>
  <c r="F126"/>
  <c r="E126"/>
  <c r="G126" s="1"/>
  <c r="AN125"/>
  <c r="AK125"/>
  <c r="AH125"/>
  <c r="AE125"/>
  <c r="AB125"/>
  <c r="Y125"/>
  <c r="V125"/>
  <c r="S125"/>
  <c r="P125"/>
  <c r="M125"/>
  <c r="J125"/>
  <c r="F125"/>
  <c r="E125"/>
  <c r="AQ124"/>
  <c r="AN124"/>
  <c r="AK124"/>
  <c r="AH124"/>
  <c r="AE124"/>
  <c r="AB124"/>
  <c r="Y124"/>
  <c r="V124"/>
  <c r="S124"/>
  <c r="P124"/>
  <c r="M124"/>
  <c r="J124"/>
  <c r="F124"/>
  <c r="E124"/>
  <c r="AQ123"/>
  <c r="AN123"/>
  <c r="AK123"/>
  <c r="AH123"/>
  <c r="AE123"/>
  <c r="AB123"/>
  <c r="Y123"/>
  <c r="V123"/>
  <c r="S123"/>
  <c r="P123"/>
  <c r="M123"/>
  <c r="J123"/>
  <c r="F123"/>
  <c r="E123"/>
  <c r="AQ122"/>
  <c r="AP122"/>
  <c r="AO122"/>
  <c r="AM122"/>
  <c r="AL122"/>
  <c r="AJ122"/>
  <c r="AI122"/>
  <c r="AK122" s="1"/>
  <c r="AG122"/>
  <c r="AF122"/>
  <c r="AH122" s="1"/>
  <c r="AD122"/>
  <c r="AC122"/>
  <c r="AA122"/>
  <c r="AB122" s="1"/>
  <c r="Z122"/>
  <c r="X122"/>
  <c r="W122"/>
  <c r="U122"/>
  <c r="V122" s="1"/>
  <c r="T122"/>
  <c r="R122"/>
  <c r="S122" s="1"/>
  <c r="Q122"/>
  <c r="O122"/>
  <c r="P122" s="1"/>
  <c r="N122"/>
  <c r="L122"/>
  <c r="K122"/>
  <c r="I122"/>
  <c r="H122"/>
  <c r="J122" s="1"/>
  <c r="AP121"/>
  <c r="AO121"/>
  <c r="AM121"/>
  <c r="AL121"/>
  <c r="AL356" s="1"/>
  <c r="AJ121"/>
  <c r="AI121"/>
  <c r="AG121"/>
  <c r="AH121" s="1"/>
  <c r="AF121"/>
  <c r="AD121"/>
  <c r="AD356" s="1"/>
  <c r="AC121"/>
  <c r="AB121"/>
  <c r="AA121"/>
  <c r="Z121"/>
  <c r="X121"/>
  <c r="W121"/>
  <c r="Y121" s="1"/>
  <c r="U121"/>
  <c r="T121"/>
  <c r="R121"/>
  <c r="Q121"/>
  <c r="Q356" s="1"/>
  <c r="O121"/>
  <c r="N121"/>
  <c r="L121"/>
  <c r="K121"/>
  <c r="I121"/>
  <c r="I356" s="1"/>
  <c r="H121"/>
  <c r="AP120"/>
  <c r="AP115" s="1"/>
  <c r="AO120"/>
  <c r="AM120"/>
  <c r="AM355" s="1"/>
  <c r="AL120"/>
  <c r="AJ120"/>
  <c r="AJ355" s="1"/>
  <c r="AI120"/>
  <c r="AI355" s="1"/>
  <c r="AG120"/>
  <c r="AF120"/>
  <c r="AF355" s="1"/>
  <c r="AD120"/>
  <c r="AD355" s="1"/>
  <c r="AC120"/>
  <c r="AC355" s="1"/>
  <c r="AA120"/>
  <c r="Z120"/>
  <c r="Z355" s="1"/>
  <c r="Y120"/>
  <c r="Y355" s="1"/>
  <c r="X120"/>
  <c r="W120"/>
  <c r="W355" s="1"/>
  <c r="U120"/>
  <c r="T120"/>
  <c r="R120"/>
  <c r="Q120"/>
  <c r="O120"/>
  <c r="N120"/>
  <c r="N355" s="1"/>
  <c r="L120"/>
  <c r="L355" s="1"/>
  <c r="K120"/>
  <c r="I120"/>
  <c r="H120"/>
  <c r="H115" s="1"/>
  <c r="AP119"/>
  <c r="AP114" s="1"/>
  <c r="AO119"/>
  <c r="AO354" s="1"/>
  <c r="AM119"/>
  <c r="AL119"/>
  <c r="AL114" s="1"/>
  <c r="AJ119"/>
  <c r="AI119"/>
  <c r="AG119"/>
  <c r="AF119"/>
  <c r="AH119" s="1"/>
  <c r="AH354" s="1"/>
  <c r="AD119"/>
  <c r="AC119"/>
  <c r="AC354" s="1"/>
  <c r="AA119"/>
  <c r="AA354" s="1"/>
  <c r="Z119"/>
  <c r="X119"/>
  <c r="X114" s="1"/>
  <c r="W119"/>
  <c r="W354" s="1"/>
  <c r="U119"/>
  <c r="T119"/>
  <c r="T354" s="1"/>
  <c r="R119"/>
  <c r="Q119"/>
  <c r="Q354" s="1"/>
  <c r="O119"/>
  <c r="O354" s="1"/>
  <c r="N119"/>
  <c r="L119"/>
  <c r="K119"/>
  <c r="J119"/>
  <c r="I119"/>
  <c r="I354" s="1"/>
  <c r="H119"/>
  <c r="AP118"/>
  <c r="AO118"/>
  <c r="AO353" s="1"/>
  <c r="AM118"/>
  <c r="AM117" s="1"/>
  <c r="AL118"/>
  <c r="AJ118"/>
  <c r="AI118"/>
  <c r="AH118"/>
  <c r="AH353" s="1"/>
  <c r="AG118"/>
  <c r="AG353" s="1"/>
  <c r="AF118"/>
  <c r="AF353" s="1"/>
  <c r="AD118"/>
  <c r="AC118"/>
  <c r="AC353" s="1"/>
  <c r="AA118"/>
  <c r="Z118"/>
  <c r="X118"/>
  <c r="W118"/>
  <c r="W353" s="1"/>
  <c r="U118"/>
  <c r="T118"/>
  <c r="T353" s="1"/>
  <c r="R118"/>
  <c r="Q118"/>
  <c r="O118"/>
  <c r="N118"/>
  <c r="N353" s="1"/>
  <c r="L118"/>
  <c r="L353" s="1"/>
  <c r="K118"/>
  <c r="M118" s="1"/>
  <c r="I118"/>
  <c r="H118"/>
  <c r="H353" s="1"/>
  <c r="AO117"/>
  <c r="AF117"/>
  <c r="H117"/>
  <c r="AO116"/>
  <c r="AG116"/>
  <c r="AF116"/>
  <c r="X116"/>
  <c r="W116"/>
  <c r="Q116"/>
  <c r="O116"/>
  <c r="H116"/>
  <c r="AJ115"/>
  <c r="AI115"/>
  <c r="AI201" s="1"/>
  <c r="AI14" s="1"/>
  <c r="AF115"/>
  <c r="AF201" s="1"/>
  <c r="AD115"/>
  <c r="AD201" s="1"/>
  <c r="AD14" s="1"/>
  <c r="AC115"/>
  <c r="AC201" s="1"/>
  <c r="AC14" s="1"/>
  <c r="AE14" s="1"/>
  <c r="Z115"/>
  <c r="Z201" s="1"/>
  <c r="Z14" s="1"/>
  <c r="X115"/>
  <c r="W115"/>
  <c r="W201" s="1"/>
  <c r="R115"/>
  <c r="R201" s="1"/>
  <c r="R14" s="1"/>
  <c r="O115"/>
  <c r="L115"/>
  <c r="L201" s="1"/>
  <c r="AO114"/>
  <c r="AQ114" s="1"/>
  <c r="AJ114"/>
  <c r="AC114"/>
  <c r="Z114"/>
  <c r="T114"/>
  <c r="R114"/>
  <c r="S114" s="1"/>
  <c r="Q114"/>
  <c r="I114"/>
  <c r="AF113"/>
  <c r="X113"/>
  <c r="X112" s="1"/>
  <c r="T113"/>
  <c r="AQ111"/>
  <c r="AN111"/>
  <c r="AK111"/>
  <c r="AH111"/>
  <c r="AE111"/>
  <c r="AB111"/>
  <c r="Y111"/>
  <c r="V111"/>
  <c r="S111"/>
  <c r="P111"/>
  <c r="M111"/>
  <c r="J111"/>
  <c r="F111"/>
  <c r="G111" s="1"/>
  <c r="E111"/>
  <c r="AQ110"/>
  <c r="AN110"/>
  <c r="AK110"/>
  <c r="AH110"/>
  <c r="AE110"/>
  <c r="AB110"/>
  <c r="Y110"/>
  <c r="V110"/>
  <c r="S110"/>
  <c r="P110"/>
  <c r="M110"/>
  <c r="J110"/>
  <c r="F110"/>
  <c r="E110"/>
  <c r="AQ109"/>
  <c r="AN109"/>
  <c r="AK109"/>
  <c r="AH109"/>
  <c r="AE109"/>
  <c r="AB109"/>
  <c r="Y109"/>
  <c r="V109"/>
  <c r="S109"/>
  <c r="P109"/>
  <c r="M109"/>
  <c r="J109"/>
  <c r="F109"/>
  <c r="E109"/>
  <c r="E108" s="1"/>
  <c r="AP108"/>
  <c r="AO108"/>
  <c r="AM108"/>
  <c r="AN108" s="1"/>
  <c r="AL108"/>
  <c r="AJ108"/>
  <c r="AI108"/>
  <c r="AG108"/>
  <c r="AF108"/>
  <c r="AD108"/>
  <c r="AE108" s="1"/>
  <c r="AC108"/>
  <c r="AA108"/>
  <c r="AB108" s="1"/>
  <c r="Z108"/>
  <c r="X108"/>
  <c r="W108"/>
  <c r="U108"/>
  <c r="V108" s="1"/>
  <c r="T108"/>
  <c r="R108"/>
  <c r="Q108"/>
  <c r="O108"/>
  <c r="N108"/>
  <c r="L108"/>
  <c r="K108"/>
  <c r="I108"/>
  <c r="H108"/>
  <c r="AQ107"/>
  <c r="AN107"/>
  <c r="AK107"/>
  <c r="AH107"/>
  <c r="AE107"/>
  <c r="AB107"/>
  <c r="Y107"/>
  <c r="V107"/>
  <c r="S107"/>
  <c r="P107"/>
  <c r="M107"/>
  <c r="J107"/>
  <c r="F107"/>
  <c r="G107" s="1"/>
  <c r="E107"/>
  <c r="AQ106"/>
  <c r="AN106"/>
  <c r="AK106"/>
  <c r="AH106"/>
  <c r="AE106"/>
  <c r="AB106"/>
  <c r="Y106"/>
  <c r="V106"/>
  <c r="S106"/>
  <c r="P106"/>
  <c r="M106"/>
  <c r="J106"/>
  <c r="F106"/>
  <c r="E106"/>
  <c r="AQ105"/>
  <c r="AN105"/>
  <c r="AK105"/>
  <c r="AH105"/>
  <c r="AE105"/>
  <c r="AB105"/>
  <c r="Y105"/>
  <c r="V105"/>
  <c r="S105"/>
  <c r="P105"/>
  <c r="M105"/>
  <c r="J105"/>
  <c r="F105"/>
  <c r="E105"/>
  <c r="AP104"/>
  <c r="AO104"/>
  <c r="AN104"/>
  <c r="AM104"/>
  <c r="AL104"/>
  <c r="AJ104"/>
  <c r="AI104"/>
  <c r="AG104"/>
  <c r="AF104"/>
  <c r="AD104"/>
  <c r="AC104"/>
  <c r="AA104"/>
  <c r="Z104"/>
  <c r="X104"/>
  <c r="W104"/>
  <c r="U104"/>
  <c r="T104"/>
  <c r="R104"/>
  <c r="Q104"/>
  <c r="O104"/>
  <c r="N104"/>
  <c r="L104"/>
  <c r="K104"/>
  <c r="I104"/>
  <c r="H104"/>
  <c r="AQ103"/>
  <c r="AN103"/>
  <c r="AK103"/>
  <c r="AH103"/>
  <c r="AE103"/>
  <c r="AB103"/>
  <c r="Y103"/>
  <c r="V103"/>
  <c r="S103"/>
  <c r="P103"/>
  <c r="M103"/>
  <c r="J103"/>
  <c r="F103"/>
  <c r="G103" s="1"/>
  <c r="E103"/>
  <c r="AQ102"/>
  <c r="AO102"/>
  <c r="AN102"/>
  <c r="AK102"/>
  <c r="AH102"/>
  <c r="AE102"/>
  <c r="AB102"/>
  <c r="Y102"/>
  <c r="V102"/>
  <c r="T102"/>
  <c r="S102"/>
  <c r="N102"/>
  <c r="M102"/>
  <c r="K102"/>
  <c r="K100" s="1"/>
  <c r="I102"/>
  <c r="J102" s="1"/>
  <c r="AQ101"/>
  <c r="AN101"/>
  <c r="AK101"/>
  <c r="AH101"/>
  <c r="AE101"/>
  <c r="AB101"/>
  <c r="Y101"/>
  <c r="V101"/>
  <c r="S101"/>
  <c r="P101"/>
  <c r="M101"/>
  <c r="J101"/>
  <c r="F101"/>
  <c r="G101" s="1"/>
  <c r="E101"/>
  <c r="AP100"/>
  <c r="AO100"/>
  <c r="AM100"/>
  <c r="AL100"/>
  <c r="AJ100"/>
  <c r="AI100"/>
  <c r="AK100" s="1"/>
  <c r="AG100"/>
  <c r="AF100"/>
  <c r="AD100"/>
  <c r="AC100"/>
  <c r="AA100"/>
  <c r="Z100"/>
  <c r="AB100" s="1"/>
  <c r="X100"/>
  <c r="W100"/>
  <c r="U100"/>
  <c r="T100"/>
  <c r="R100"/>
  <c r="S100" s="1"/>
  <c r="Q100"/>
  <c r="O100"/>
  <c r="L100"/>
  <c r="I100"/>
  <c r="H100"/>
  <c r="AQ99"/>
  <c r="Y99"/>
  <c r="V99"/>
  <c r="S99"/>
  <c r="P99"/>
  <c r="M99"/>
  <c r="J99"/>
  <c r="F99"/>
  <c r="G99" s="1"/>
  <c r="E99"/>
  <c r="AO98"/>
  <c r="E98" s="1"/>
  <c r="AN98"/>
  <c r="AK98"/>
  <c r="AH98"/>
  <c r="AE98"/>
  <c r="AB98"/>
  <c r="Y98"/>
  <c r="V98"/>
  <c r="S98"/>
  <c r="P98"/>
  <c r="M98"/>
  <c r="J98"/>
  <c r="F98"/>
  <c r="G98" s="1"/>
  <c r="AQ97"/>
  <c r="Y97"/>
  <c r="V97"/>
  <c r="S97"/>
  <c r="P97"/>
  <c r="M97"/>
  <c r="J97"/>
  <c r="F97"/>
  <c r="E97"/>
  <c r="AP96"/>
  <c r="AO96"/>
  <c r="AM96"/>
  <c r="AL96"/>
  <c r="AJ96"/>
  <c r="AI96"/>
  <c r="AI84" s="1"/>
  <c r="AG96"/>
  <c r="AF96"/>
  <c r="AD96"/>
  <c r="AE96" s="1"/>
  <c r="AC96"/>
  <c r="AA96"/>
  <c r="Z96"/>
  <c r="X96"/>
  <c r="W96"/>
  <c r="U96"/>
  <c r="V96" s="1"/>
  <c r="T96"/>
  <c r="R96"/>
  <c r="Q96"/>
  <c r="O96"/>
  <c r="N96"/>
  <c r="P96" s="1"/>
  <c r="L96"/>
  <c r="K96"/>
  <c r="M96" s="1"/>
  <c r="I96"/>
  <c r="H96"/>
  <c r="AQ95"/>
  <c r="AO95"/>
  <c r="P95"/>
  <c r="M95"/>
  <c r="J95"/>
  <c r="G95"/>
  <c r="F95"/>
  <c r="E95"/>
  <c r="AQ94"/>
  <c r="AO94"/>
  <c r="AN94"/>
  <c r="AK94"/>
  <c r="AH94"/>
  <c r="AE94"/>
  <c r="AB94"/>
  <c r="Y94"/>
  <c r="V94"/>
  <c r="S94"/>
  <c r="P94"/>
  <c r="M94"/>
  <c r="I94"/>
  <c r="E94"/>
  <c r="E86" s="1"/>
  <c r="AQ93"/>
  <c r="AO93"/>
  <c r="P93"/>
  <c r="M93"/>
  <c r="J93"/>
  <c r="I93"/>
  <c r="F93" s="1"/>
  <c r="G93" s="1"/>
  <c r="E93"/>
  <c r="AP92"/>
  <c r="AO92"/>
  <c r="AN92"/>
  <c r="AM92"/>
  <c r="AL92"/>
  <c r="AJ92"/>
  <c r="AK92" s="1"/>
  <c r="AI92"/>
  <c r="AG92"/>
  <c r="AF92"/>
  <c r="AE92"/>
  <c r="AD92"/>
  <c r="AC92"/>
  <c r="AA92"/>
  <c r="Z92"/>
  <c r="AB92" s="1"/>
  <c r="X92"/>
  <c r="W92"/>
  <c r="U92"/>
  <c r="T92"/>
  <c r="T84" s="1"/>
  <c r="R92"/>
  <c r="Q92"/>
  <c r="O92"/>
  <c r="N92"/>
  <c r="L92"/>
  <c r="K92"/>
  <c r="H92"/>
  <c r="AQ91"/>
  <c r="AO91"/>
  <c r="AN91"/>
  <c r="AK91"/>
  <c r="AH91"/>
  <c r="AE91"/>
  <c r="AB91"/>
  <c r="Y91"/>
  <c r="V91"/>
  <c r="S91"/>
  <c r="K91"/>
  <c r="J91"/>
  <c r="F91"/>
  <c r="F87" s="1"/>
  <c r="AQ90"/>
  <c r="AO90"/>
  <c r="AN90"/>
  <c r="AK90"/>
  <c r="AH90"/>
  <c r="AE90"/>
  <c r="AB90"/>
  <c r="Y90"/>
  <c r="V90"/>
  <c r="S90"/>
  <c r="P90"/>
  <c r="M90"/>
  <c r="I90"/>
  <c r="J90" s="1"/>
  <c r="E90"/>
  <c r="AQ89"/>
  <c r="AO89"/>
  <c r="AN89"/>
  <c r="AK89"/>
  <c r="AH89"/>
  <c r="AE89"/>
  <c r="AB89"/>
  <c r="Y89"/>
  <c r="V89"/>
  <c r="S89"/>
  <c r="P89"/>
  <c r="M89"/>
  <c r="J89"/>
  <c r="I89"/>
  <c r="E89"/>
  <c r="E85" s="1"/>
  <c r="AP88"/>
  <c r="AO88"/>
  <c r="AM88"/>
  <c r="AL88"/>
  <c r="AJ88"/>
  <c r="AK88" s="1"/>
  <c r="AI88"/>
  <c r="AG88"/>
  <c r="AH88" s="1"/>
  <c r="AF88"/>
  <c r="AD88"/>
  <c r="AC88"/>
  <c r="AA88"/>
  <c r="Z88"/>
  <c r="X88"/>
  <c r="W88"/>
  <c r="U88"/>
  <c r="T88"/>
  <c r="R88"/>
  <c r="Q88"/>
  <c r="S88" s="1"/>
  <c r="O88"/>
  <c r="L88"/>
  <c r="L84" s="1"/>
  <c r="H88"/>
  <c r="AP87"/>
  <c r="AP47" s="1"/>
  <c r="AO87"/>
  <c r="AM87"/>
  <c r="AL87"/>
  <c r="AJ87"/>
  <c r="AJ47" s="1"/>
  <c r="AI87"/>
  <c r="AI47" s="1"/>
  <c r="AG87"/>
  <c r="AG47" s="1"/>
  <c r="AF87"/>
  <c r="AE87"/>
  <c r="AD87"/>
  <c r="AC87"/>
  <c r="AA87"/>
  <c r="AA47" s="1"/>
  <c r="Z87"/>
  <c r="Z47" s="1"/>
  <c r="X87"/>
  <c r="Y87" s="1"/>
  <c r="W87"/>
  <c r="U87"/>
  <c r="T87"/>
  <c r="T47" s="1"/>
  <c r="R87"/>
  <c r="Q87"/>
  <c r="Q47" s="1"/>
  <c r="O87"/>
  <c r="O47" s="1"/>
  <c r="L87"/>
  <c r="I87"/>
  <c r="H87"/>
  <c r="H47" s="1"/>
  <c r="AP86"/>
  <c r="AO86"/>
  <c r="AM86"/>
  <c r="AL86"/>
  <c r="AL46" s="1"/>
  <c r="AJ86"/>
  <c r="AI86"/>
  <c r="AK86" s="1"/>
  <c r="AG86"/>
  <c r="AF86"/>
  <c r="AF46" s="1"/>
  <c r="AD86"/>
  <c r="AC86"/>
  <c r="AA86"/>
  <c r="AB86" s="1"/>
  <c r="Z86"/>
  <c r="X86"/>
  <c r="Y86" s="1"/>
  <c r="W86"/>
  <c r="U86"/>
  <c r="V86" s="1"/>
  <c r="T86"/>
  <c r="R86"/>
  <c r="Q86"/>
  <c r="O86"/>
  <c r="O46" s="1"/>
  <c r="N86"/>
  <c r="M86"/>
  <c r="L86"/>
  <c r="K86"/>
  <c r="H86"/>
  <c r="AP85"/>
  <c r="AP45" s="1"/>
  <c r="AO85"/>
  <c r="AO45" s="1"/>
  <c r="AM85"/>
  <c r="AL85"/>
  <c r="AN85" s="1"/>
  <c r="AJ85"/>
  <c r="AI85"/>
  <c r="AG85"/>
  <c r="AF85"/>
  <c r="AF45" s="1"/>
  <c r="AD85"/>
  <c r="AC85"/>
  <c r="AC45" s="1"/>
  <c r="AA85"/>
  <c r="AA45" s="1"/>
  <c r="Z85"/>
  <c r="X85"/>
  <c r="X45" s="1"/>
  <c r="W85"/>
  <c r="U85"/>
  <c r="T85"/>
  <c r="T45" s="1"/>
  <c r="T199" s="1"/>
  <c r="R85"/>
  <c r="Q85"/>
  <c r="O85"/>
  <c r="P85" s="1"/>
  <c r="N85"/>
  <c r="L85"/>
  <c r="K85"/>
  <c r="K45" s="1"/>
  <c r="H85"/>
  <c r="H45" s="1"/>
  <c r="AL84"/>
  <c r="AQ83"/>
  <c r="AN83"/>
  <c r="AK83"/>
  <c r="AH83"/>
  <c r="AE83"/>
  <c r="AB83"/>
  <c r="Y83"/>
  <c r="V83"/>
  <c r="S83"/>
  <c r="P83"/>
  <c r="M83"/>
  <c r="J83"/>
  <c r="F83"/>
  <c r="E83"/>
  <c r="AQ82"/>
  <c r="AN82"/>
  <c r="AK82"/>
  <c r="AH82"/>
  <c r="AE82"/>
  <c r="AB82"/>
  <c r="Y82"/>
  <c r="V82"/>
  <c r="S82"/>
  <c r="P82"/>
  <c r="M82"/>
  <c r="J82"/>
  <c r="F82"/>
  <c r="E82"/>
  <c r="G82" s="1"/>
  <c r="AQ81"/>
  <c r="AN81"/>
  <c r="AK81"/>
  <c r="AH81"/>
  <c r="AE81"/>
  <c r="AB81"/>
  <c r="Y81"/>
  <c r="V81"/>
  <c r="S81"/>
  <c r="P81"/>
  <c r="M81"/>
  <c r="J81"/>
  <c r="F81"/>
  <c r="E81"/>
  <c r="AP80"/>
  <c r="AO80"/>
  <c r="AM80"/>
  <c r="AL80"/>
  <c r="AJ80"/>
  <c r="AK80" s="1"/>
  <c r="AI80"/>
  <c r="AG80"/>
  <c r="AF80"/>
  <c r="AE80"/>
  <c r="AD80"/>
  <c r="AC80"/>
  <c r="AA80"/>
  <c r="Z80"/>
  <c r="AB80" s="1"/>
  <c r="X80"/>
  <c r="W80"/>
  <c r="U80"/>
  <c r="T80"/>
  <c r="R80"/>
  <c r="Q80"/>
  <c r="S80" s="1"/>
  <c r="O80"/>
  <c r="N80"/>
  <c r="L80"/>
  <c r="K80"/>
  <c r="I80"/>
  <c r="H80"/>
  <c r="AQ79"/>
  <c r="AN79"/>
  <c r="AK79"/>
  <c r="AH79"/>
  <c r="AE79"/>
  <c r="AB79"/>
  <c r="Y79"/>
  <c r="V79"/>
  <c r="S79"/>
  <c r="P79"/>
  <c r="M79"/>
  <c r="J79"/>
  <c r="F79"/>
  <c r="E79"/>
  <c r="AQ78"/>
  <c r="AN78"/>
  <c r="AK78"/>
  <c r="AH78"/>
  <c r="AE78"/>
  <c r="AB78"/>
  <c r="Y78"/>
  <c r="V78"/>
  <c r="S78"/>
  <c r="P78"/>
  <c r="M78"/>
  <c r="J78"/>
  <c r="F78"/>
  <c r="E78"/>
  <c r="AQ77"/>
  <c r="AN77"/>
  <c r="AK77"/>
  <c r="AH77"/>
  <c r="AE77"/>
  <c r="AB77"/>
  <c r="Y77"/>
  <c r="V77"/>
  <c r="S77"/>
  <c r="P77"/>
  <c r="M77"/>
  <c r="J77"/>
  <c r="F77"/>
  <c r="E77"/>
  <c r="AP76"/>
  <c r="AO76"/>
  <c r="AM76"/>
  <c r="AL76"/>
  <c r="AJ76"/>
  <c r="AK76" s="1"/>
  <c r="AI76"/>
  <c r="AG76"/>
  <c r="AF76"/>
  <c r="AD76"/>
  <c r="AE76" s="1"/>
  <c r="AC76"/>
  <c r="AA76"/>
  <c r="Z76"/>
  <c r="X76"/>
  <c r="Y76" s="1"/>
  <c r="W76"/>
  <c r="V76"/>
  <c r="U76"/>
  <c r="T76"/>
  <c r="R76"/>
  <c r="Q76"/>
  <c r="S76" s="1"/>
  <c r="O76"/>
  <c r="P76" s="1"/>
  <c r="N76"/>
  <c r="L76"/>
  <c r="K76"/>
  <c r="I76"/>
  <c r="H76"/>
  <c r="AQ75"/>
  <c r="AN75"/>
  <c r="AK75"/>
  <c r="AH75"/>
  <c r="AE75"/>
  <c r="AB75"/>
  <c r="Y75"/>
  <c r="V75"/>
  <c r="S75"/>
  <c r="P75"/>
  <c r="M75"/>
  <c r="J75"/>
  <c r="G75"/>
  <c r="F75"/>
  <c r="E75"/>
  <c r="AQ74"/>
  <c r="AN74"/>
  <c r="AK74"/>
  <c r="AH74"/>
  <c r="AE74"/>
  <c r="AB74"/>
  <c r="Y74"/>
  <c r="V74"/>
  <c r="S74"/>
  <c r="P74"/>
  <c r="M74"/>
  <c r="J74"/>
  <c r="F74"/>
  <c r="E74"/>
  <c r="AQ73"/>
  <c r="AN73"/>
  <c r="AK73"/>
  <c r="AH73"/>
  <c r="AE73"/>
  <c r="AB73"/>
  <c r="Y73"/>
  <c r="V73"/>
  <c r="S73"/>
  <c r="P73"/>
  <c r="M73"/>
  <c r="J73"/>
  <c r="F73"/>
  <c r="E73"/>
  <c r="AP72"/>
  <c r="AO72"/>
  <c r="AM72"/>
  <c r="AN72" s="1"/>
  <c r="AL72"/>
  <c r="AJ72"/>
  <c r="AI72"/>
  <c r="AG72"/>
  <c r="AF72"/>
  <c r="AH72" s="1"/>
  <c r="AD72"/>
  <c r="AC72"/>
  <c r="AE72" s="1"/>
  <c r="AA72"/>
  <c r="Z72"/>
  <c r="X72"/>
  <c r="W72"/>
  <c r="U72"/>
  <c r="T72"/>
  <c r="R72"/>
  <c r="Q72"/>
  <c r="O72"/>
  <c r="N72"/>
  <c r="L72"/>
  <c r="K72"/>
  <c r="I72"/>
  <c r="J72" s="1"/>
  <c r="H72"/>
  <c r="AQ71"/>
  <c r="AN71"/>
  <c r="AK71"/>
  <c r="AH71"/>
  <c r="AE71"/>
  <c r="AB71"/>
  <c r="Y71"/>
  <c r="V71"/>
  <c r="S71"/>
  <c r="P71"/>
  <c r="M71"/>
  <c r="J71"/>
  <c r="F71"/>
  <c r="E71"/>
  <c r="G71" s="1"/>
  <c r="AQ70"/>
  <c r="AN70"/>
  <c r="AK70"/>
  <c r="AH70"/>
  <c r="AE70"/>
  <c r="AB70"/>
  <c r="Y70"/>
  <c r="V70"/>
  <c r="S70"/>
  <c r="P70"/>
  <c r="M70"/>
  <c r="J70"/>
  <c r="F70"/>
  <c r="E70"/>
  <c r="AQ69"/>
  <c r="AN69"/>
  <c r="AK69"/>
  <c r="AH69"/>
  <c r="AE69"/>
  <c r="AB69"/>
  <c r="Y69"/>
  <c r="V69"/>
  <c r="S69"/>
  <c r="P69"/>
  <c r="M69"/>
  <c r="J69"/>
  <c r="F69"/>
  <c r="E69"/>
  <c r="AP68"/>
  <c r="AQ68" s="1"/>
  <c r="AO68"/>
  <c r="AM68"/>
  <c r="AN68" s="1"/>
  <c r="AL68"/>
  <c r="AJ68"/>
  <c r="AI68"/>
  <c r="AG68"/>
  <c r="AH68" s="1"/>
  <c r="AF68"/>
  <c r="AD68"/>
  <c r="AE68" s="1"/>
  <c r="AC68"/>
  <c r="AA68"/>
  <c r="AB68" s="1"/>
  <c r="Z68"/>
  <c r="X68"/>
  <c r="W68"/>
  <c r="Y68" s="1"/>
  <c r="U68"/>
  <c r="T68"/>
  <c r="R68"/>
  <c r="S68" s="1"/>
  <c r="Q68"/>
  <c r="O68"/>
  <c r="N68"/>
  <c r="L68"/>
  <c r="M68" s="1"/>
  <c r="K68"/>
  <c r="I68"/>
  <c r="H68"/>
  <c r="AQ67"/>
  <c r="AN67"/>
  <c r="AK67"/>
  <c r="AH67"/>
  <c r="AE67"/>
  <c r="AB67"/>
  <c r="Y67"/>
  <c r="V67"/>
  <c r="S67"/>
  <c r="P67"/>
  <c r="M67"/>
  <c r="J67"/>
  <c r="G67"/>
  <c r="F67"/>
  <c r="E67"/>
  <c r="AQ66"/>
  <c r="AN66"/>
  <c r="AK66"/>
  <c r="AH66"/>
  <c r="AE66"/>
  <c r="AB66"/>
  <c r="Y66"/>
  <c r="V66"/>
  <c r="S66"/>
  <c r="P66"/>
  <c r="M66"/>
  <c r="J66"/>
  <c r="F66"/>
  <c r="E66"/>
  <c r="AQ65"/>
  <c r="AN65"/>
  <c r="AK65"/>
  <c r="AH65"/>
  <c r="AE65"/>
  <c r="AB65"/>
  <c r="Y65"/>
  <c r="V65"/>
  <c r="S65"/>
  <c r="P65"/>
  <c r="M65"/>
  <c r="J65"/>
  <c r="F65"/>
  <c r="E65"/>
  <c r="AP64"/>
  <c r="AO64"/>
  <c r="AM64"/>
  <c r="AN64" s="1"/>
  <c r="AL64"/>
  <c r="AK64"/>
  <c r="AJ64"/>
  <c r="AI64"/>
  <c r="AG64"/>
  <c r="AF64"/>
  <c r="AH64" s="1"/>
  <c r="AD64"/>
  <c r="AC64"/>
  <c r="AA64"/>
  <c r="Z64"/>
  <c r="X64"/>
  <c r="W64"/>
  <c r="U64"/>
  <c r="T64"/>
  <c r="T44" s="1"/>
  <c r="R64"/>
  <c r="S64" s="1"/>
  <c r="Q64"/>
  <c r="O64"/>
  <c r="N64"/>
  <c r="L64"/>
  <c r="M64" s="1"/>
  <c r="K64"/>
  <c r="I64"/>
  <c r="J64" s="1"/>
  <c r="H64"/>
  <c r="AQ63"/>
  <c r="AN63"/>
  <c r="AK63"/>
  <c r="AH63"/>
  <c r="AE63"/>
  <c r="AB63"/>
  <c r="Y63"/>
  <c r="V63"/>
  <c r="S63"/>
  <c r="P63"/>
  <c r="M63"/>
  <c r="J63"/>
  <c r="F63"/>
  <c r="G63" s="1"/>
  <c r="E63"/>
  <c r="AQ62"/>
  <c r="AN62"/>
  <c r="AK62"/>
  <c r="AH62"/>
  <c r="AE62"/>
  <c r="AB62"/>
  <c r="Y62"/>
  <c r="V62"/>
  <c r="S62"/>
  <c r="P62"/>
  <c r="M62"/>
  <c r="J62"/>
  <c r="F62"/>
  <c r="E62"/>
  <c r="AQ61"/>
  <c r="AN61"/>
  <c r="AK61"/>
  <c r="AH61"/>
  <c r="AE61"/>
  <c r="AB61"/>
  <c r="Y61"/>
  <c r="V61"/>
  <c r="S61"/>
  <c r="P61"/>
  <c r="M61"/>
  <c r="J61"/>
  <c r="F61"/>
  <c r="G61" s="1"/>
  <c r="E61"/>
  <c r="AP60"/>
  <c r="AO60"/>
  <c r="AQ60" s="1"/>
  <c r="AM60"/>
  <c r="AL60"/>
  <c r="AN60" s="1"/>
  <c r="AJ60"/>
  <c r="AK60" s="1"/>
  <c r="AI60"/>
  <c r="AG60"/>
  <c r="AF60"/>
  <c r="AD60"/>
  <c r="AC60"/>
  <c r="AE60" s="1"/>
  <c r="AA60"/>
  <c r="AB60" s="1"/>
  <c r="Z60"/>
  <c r="X60"/>
  <c r="Y60" s="1"/>
  <c r="W60"/>
  <c r="U60"/>
  <c r="T60"/>
  <c r="V60" s="1"/>
  <c r="R60"/>
  <c r="Q60"/>
  <c r="S60" s="1"/>
  <c r="O60"/>
  <c r="N60"/>
  <c r="L60"/>
  <c r="K60"/>
  <c r="I60"/>
  <c r="H60"/>
  <c r="AQ59"/>
  <c r="AN59"/>
  <c r="AK59"/>
  <c r="AH59"/>
  <c r="AE59"/>
  <c r="AB59"/>
  <c r="Y59"/>
  <c r="V59"/>
  <c r="S59"/>
  <c r="P59"/>
  <c r="M59"/>
  <c r="J59"/>
  <c r="F59"/>
  <c r="E59"/>
  <c r="AQ58"/>
  <c r="AN58"/>
  <c r="AK58"/>
  <c r="AH58"/>
  <c r="AE58"/>
  <c r="AB58"/>
  <c r="Y58"/>
  <c r="V58"/>
  <c r="S58"/>
  <c r="P58"/>
  <c r="M58"/>
  <c r="J58"/>
  <c r="F58"/>
  <c r="E58"/>
  <c r="AQ57"/>
  <c r="AN57"/>
  <c r="AK57"/>
  <c r="AH57"/>
  <c r="AE57"/>
  <c r="AB57"/>
  <c r="Y57"/>
  <c r="V57"/>
  <c r="S57"/>
  <c r="P57"/>
  <c r="M57"/>
  <c r="J57"/>
  <c r="F57"/>
  <c r="E57"/>
  <c r="AP56"/>
  <c r="AO56"/>
  <c r="AM56"/>
  <c r="AN56" s="1"/>
  <c r="AL56"/>
  <c r="AJ56"/>
  <c r="AI56"/>
  <c r="AG56"/>
  <c r="AF56"/>
  <c r="AD56"/>
  <c r="AC56"/>
  <c r="AE56" s="1"/>
  <c r="AA56"/>
  <c r="Z56"/>
  <c r="X56"/>
  <c r="W56"/>
  <c r="U56"/>
  <c r="V56" s="1"/>
  <c r="T56"/>
  <c r="R56"/>
  <c r="Q56"/>
  <c r="O56"/>
  <c r="N56"/>
  <c r="L56"/>
  <c r="K56"/>
  <c r="I56"/>
  <c r="H56"/>
  <c r="AQ55"/>
  <c r="AN55"/>
  <c r="AK55"/>
  <c r="AH55"/>
  <c r="AE55"/>
  <c r="AB55"/>
  <c r="Y55"/>
  <c r="V55"/>
  <c r="S55"/>
  <c r="P55"/>
  <c r="M55"/>
  <c r="J55"/>
  <c r="F55"/>
  <c r="F47" s="1"/>
  <c r="E55"/>
  <c r="AO54"/>
  <c r="AQ54" s="1"/>
  <c r="AN54"/>
  <c r="AK54"/>
  <c r="AH54"/>
  <c r="AE54"/>
  <c r="AB54"/>
  <c r="Y54"/>
  <c r="V54"/>
  <c r="S54"/>
  <c r="P54"/>
  <c r="M54"/>
  <c r="J54"/>
  <c r="F54"/>
  <c r="E54"/>
  <c r="AQ53"/>
  <c r="AN53"/>
  <c r="AK53"/>
  <c r="AH53"/>
  <c r="AE53"/>
  <c r="AB53"/>
  <c r="Y53"/>
  <c r="V53"/>
  <c r="S53"/>
  <c r="P53"/>
  <c r="M53"/>
  <c r="J53"/>
  <c r="F53"/>
  <c r="E53"/>
  <c r="AP52"/>
  <c r="AO52"/>
  <c r="AQ52" s="1"/>
  <c r="AM52"/>
  <c r="AL52"/>
  <c r="AN52" s="1"/>
  <c r="AJ52"/>
  <c r="AI52"/>
  <c r="AG52"/>
  <c r="AF52"/>
  <c r="AD52"/>
  <c r="AC52"/>
  <c r="AA52"/>
  <c r="Z52"/>
  <c r="X52"/>
  <c r="Y52" s="1"/>
  <c r="W52"/>
  <c r="U52"/>
  <c r="V52" s="1"/>
  <c r="T52"/>
  <c r="R52"/>
  <c r="S52" s="1"/>
  <c r="Q52"/>
  <c r="O52"/>
  <c r="N52"/>
  <c r="P52" s="1"/>
  <c r="L52"/>
  <c r="K52"/>
  <c r="I52"/>
  <c r="H52"/>
  <c r="AQ51"/>
  <c r="AN51"/>
  <c r="AK51"/>
  <c r="AH51"/>
  <c r="AE51"/>
  <c r="AB51"/>
  <c r="Y51"/>
  <c r="V51"/>
  <c r="S51"/>
  <c r="P51"/>
  <c r="M51"/>
  <c r="J51"/>
  <c r="F51"/>
  <c r="E51"/>
  <c r="E48" s="1"/>
  <c r="AQ50"/>
  <c r="AN50"/>
  <c r="AK50"/>
  <c r="AH50"/>
  <c r="AE50"/>
  <c r="AB50"/>
  <c r="Y50"/>
  <c r="V50"/>
  <c r="S50"/>
  <c r="P50"/>
  <c r="M50"/>
  <c r="J50"/>
  <c r="F50"/>
  <c r="G50" s="1"/>
  <c r="E50"/>
  <c r="AQ49"/>
  <c r="AN49"/>
  <c r="AK49"/>
  <c r="AH49"/>
  <c r="AE49"/>
  <c r="AB49"/>
  <c r="Y49"/>
  <c r="V49"/>
  <c r="S49"/>
  <c r="P49"/>
  <c r="M49"/>
  <c r="J49"/>
  <c r="F49"/>
  <c r="G49" s="1"/>
  <c r="E49"/>
  <c r="AP48"/>
  <c r="AO48"/>
  <c r="AM48"/>
  <c r="AL48"/>
  <c r="AN48" s="1"/>
  <c r="AJ48"/>
  <c r="AK48" s="1"/>
  <c r="AI48"/>
  <c r="AG48"/>
  <c r="AF48"/>
  <c r="AD48"/>
  <c r="AC48"/>
  <c r="AE48" s="1"/>
  <c r="AA48"/>
  <c r="Z48"/>
  <c r="X48"/>
  <c r="W48"/>
  <c r="U48"/>
  <c r="T48"/>
  <c r="R48"/>
  <c r="Q48"/>
  <c r="P48"/>
  <c r="O48"/>
  <c r="N48"/>
  <c r="M48"/>
  <c r="L48"/>
  <c r="K48"/>
  <c r="I48"/>
  <c r="H48"/>
  <c r="AO47"/>
  <c r="AO202" s="1"/>
  <c r="AO15" s="1"/>
  <c r="AM47"/>
  <c r="AF47"/>
  <c r="AD47"/>
  <c r="AE47" s="1"/>
  <c r="AC47"/>
  <c r="X47"/>
  <c r="W47"/>
  <c r="W202" s="1"/>
  <c r="W15" s="1"/>
  <c r="U47"/>
  <c r="L47"/>
  <c r="AP46"/>
  <c r="AJ46"/>
  <c r="AI46"/>
  <c r="AD46"/>
  <c r="AA46"/>
  <c r="Z46"/>
  <c r="Z200" s="1"/>
  <c r="W46"/>
  <c r="U46"/>
  <c r="T46"/>
  <c r="Q46"/>
  <c r="Q200" s="1"/>
  <c r="N46"/>
  <c r="L46"/>
  <c r="K46"/>
  <c r="H46"/>
  <c r="AM45"/>
  <c r="AJ45"/>
  <c r="AI45"/>
  <c r="AG45"/>
  <c r="AG199" s="1"/>
  <c r="AD45"/>
  <c r="AB45"/>
  <c r="Z45"/>
  <c r="U45"/>
  <c r="Q45"/>
  <c r="O45"/>
  <c r="N45"/>
  <c r="AI44"/>
  <c r="L44"/>
  <c r="AV41"/>
  <c r="AV40"/>
  <c r="AV39"/>
  <c r="AV38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F14"/>
  <c r="W14"/>
  <c r="L14"/>
  <c r="AQ11"/>
  <c r="AN11"/>
  <c r="AK11"/>
  <c r="AH11"/>
  <c r="AE11"/>
  <c r="AB11"/>
  <c r="Y11"/>
  <c r="V11"/>
  <c r="S11"/>
  <c r="P11"/>
  <c r="M11"/>
  <c r="J11"/>
  <c r="F11"/>
  <c r="E11"/>
  <c r="G11" s="1"/>
  <c r="AL353" l="1"/>
  <c r="AL113"/>
  <c r="AL112" s="1"/>
  <c r="AL198" s="1"/>
  <c r="K355"/>
  <c r="K115"/>
  <c r="K201" s="1"/>
  <c r="K14" s="1"/>
  <c r="M14" s="1"/>
  <c r="M46"/>
  <c r="AH56"/>
  <c r="AQ64"/>
  <c r="Q202"/>
  <c r="M56"/>
  <c r="E64"/>
  <c r="J104"/>
  <c r="U200"/>
  <c r="E68"/>
  <c r="Y85"/>
  <c r="W45"/>
  <c r="AA84"/>
  <c r="AB88"/>
  <c r="U354"/>
  <c r="U114"/>
  <c r="V114" s="1"/>
  <c r="T355"/>
  <c r="T115"/>
  <c r="T201" s="1"/>
  <c r="T14" s="1"/>
  <c r="AF272"/>
  <c r="AF324" s="1"/>
  <c r="AH292"/>
  <c r="AN327"/>
  <c r="AM343"/>
  <c r="AN343" s="1"/>
  <c r="G58"/>
  <c r="M85"/>
  <c r="L45"/>
  <c r="AC84"/>
  <c r="AE88"/>
  <c r="Y108"/>
  <c r="W117"/>
  <c r="AJ353"/>
  <c r="AJ113"/>
  <c r="AJ199" s="1"/>
  <c r="K354"/>
  <c r="K114"/>
  <c r="V119"/>
  <c r="V354" s="1"/>
  <c r="AG354"/>
  <c r="AG114"/>
  <c r="V120"/>
  <c r="V355" s="1"/>
  <c r="U355"/>
  <c r="AE120"/>
  <c r="AE355" s="1"/>
  <c r="AN87"/>
  <c r="AL47"/>
  <c r="AQ278"/>
  <c r="AO274"/>
  <c r="AQ80"/>
  <c r="AQ104"/>
  <c r="P108"/>
  <c r="AK114"/>
  <c r="J80"/>
  <c r="G128"/>
  <c r="E127"/>
  <c r="F346"/>
  <c r="L327"/>
  <c r="M335"/>
  <c r="E60"/>
  <c r="AE85"/>
  <c r="AE86"/>
  <c r="AC46"/>
  <c r="AC200" s="1"/>
  <c r="AN100"/>
  <c r="S137"/>
  <c r="G161"/>
  <c r="M182"/>
  <c r="L113"/>
  <c r="L112" s="1"/>
  <c r="F182"/>
  <c r="G182" s="1"/>
  <c r="G183"/>
  <c r="J298"/>
  <c r="E329"/>
  <c r="E345" s="1"/>
  <c r="G333"/>
  <c r="AN118"/>
  <c r="AN353" s="1"/>
  <c r="AG112"/>
  <c r="Q13"/>
  <c r="Q350" s="1"/>
  <c r="AJ200"/>
  <c r="AK46"/>
  <c r="G62"/>
  <c r="M72"/>
  <c r="AB76"/>
  <c r="AN76"/>
  <c r="G79"/>
  <c r="AH45"/>
  <c r="AF199"/>
  <c r="AF12" s="1"/>
  <c r="AF349" s="1"/>
  <c r="S86"/>
  <c r="R46"/>
  <c r="Y96"/>
  <c r="O201"/>
  <c r="U117"/>
  <c r="G130"/>
  <c r="G178"/>
  <c r="M194"/>
  <c r="Y194"/>
  <c r="AN293"/>
  <c r="AM273"/>
  <c r="AI354"/>
  <c r="AI114"/>
  <c r="AG12"/>
  <c r="AG349" s="1"/>
  <c r="E80"/>
  <c r="AH104"/>
  <c r="G179"/>
  <c r="F177"/>
  <c r="M190"/>
  <c r="F229"/>
  <c r="AJ290"/>
  <c r="AK290" s="1"/>
  <c r="AK294"/>
  <c r="AI200"/>
  <c r="Y72"/>
  <c r="M60"/>
  <c r="G70"/>
  <c r="AK72"/>
  <c r="E45"/>
  <c r="AN147"/>
  <c r="R268"/>
  <c r="R360" s="1"/>
  <c r="S216"/>
  <c r="W84"/>
  <c r="E92"/>
  <c r="R354"/>
  <c r="S119"/>
  <c r="S354" s="1"/>
  <c r="AA355"/>
  <c r="AA115"/>
  <c r="AA201" s="1"/>
  <c r="AL355"/>
  <c r="AL115"/>
  <c r="AL201" s="1"/>
  <c r="AL14" s="1"/>
  <c r="N356"/>
  <c r="N116"/>
  <c r="P116" s="1"/>
  <c r="G137"/>
  <c r="T357"/>
  <c r="AP266"/>
  <c r="AQ266" s="1"/>
  <c r="AQ214"/>
  <c r="Z213"/>
  <c r="Z265" s="1"/>
  <c r="L271"/>
  <c r="AM346"/>
  <c r="AN346" s="1"/>
  <c r="AN330"/>
  <c r="O327"/>
  <c r="P331"/>
  <c r="N199"/>
  <c r="S56"/>
  <c r="P64"/>
  <c r="AB64"/>
  <c r="AQ72"/>
  <c r="AN80"/>
  <c r="G83"/>
  <c r="AB85"/>
  <c r="H84"/>
  <c r="H44" s="1"/>
  <c r="V92"/>
  <c r="AE104"/>
  <c r="M108"/>
  <c r="AH108"/>
  <c r="X353"/>
  <c r="X117"/>
  <c r="Y117" s="1"/>
  <c r="Y118"/>
  <c r="Y353" s="1"/>
  <c r="S120"/>
  <c r="S355" s="1"/>
  <c r="R355"/>
  <c r="AA356"/>
  <c r="AA116"/>
  <c r="AA202" s="1"/>
  <c r="G131"/>
  <c r="V132"/>
  <c r="AH132"/>
  <c r="P137"/>
  <c r="G138"/>
  <c r="M142"/>
  <c r="Y142"/>
  <c r="M147"/>
  <c r="Y152"/>
  <c r="AQ172"/>
  <c r="G174"/>
  <c r="G176"/>
  <c r="G184"/>
  <c r="AE208"/>
  <c r="AN245"/>
  <c r="F273"/>
  <c r="F325" s="1"/>
  <c r="P306"/>
  <c r="AQ329"/>
  <c r="AC346"/>
  <c r="AE330"/>
  <c r="P294"/>
  <c r="O290"/>
  <c r="Y318"/>
  <c r="S328"/>
  <c r="R344"/>
  <c r="S344" s="1"/>
  <c r="AD344"/>
  <c r="AE344" s="1"/>
  <c r="AE328"/>
  <c r="X14"/>
  <c r="Y14" s="1"/>
  <c r="J52"/>
  <c r="AE52"/>
  <c r="Y56"/>
  <c r="AK56"/>
  <c r="G66"/>
  <c r="P68"/>
  <c r="P72"/>
  <c r="AQ76"/>
  <c r="AQ88"/>
  <c r="AK96"/>
  <c r="AD353"/>
  <c r="AD117"/>
  <c r="S147"/>
  <c r="G180"/>
  <c r="E190"/>
  <c r="AH215"/>
  <c r="AP268"/>
  <c r="AQ268" s="1"/>
  <c r="AQ216"/>
  <c r="AD213"/>
  <c r="G255"/>
  <c r="R273"/>
  <c r="R325" s="1"/>
  <c r="W270"/>
  <c r="W322" s="1"/>
  <c r="M275"/>
  <c r="W271"/>
  <c r="W323" s="1"/>
  <c r="AH275"/>
  <c r="H272"/>
  <c r="H324" s="1"/>
  <c r="J324" s="1"/>
  <c r="J276"/>
  <c r="M274"/>
  <c r="J328"/>
  <c r="E328"/>
  <c r="E344" s="1"/>
  <c r="E331"/>
  <c r="E327" s="1"/>
  <c r="E343" s="1"/>
  <c r="G253"/>
  <c r="AH271"/>
  <c r="AG323"/>
  <c r="AH323" s="1"/>
  <c r="K270"/>
  <c r="K322" s="1"/>
  <c r="AL45"/>
  <c r="X46"/>
  <c r="X200" s="1"/>
  <c r="F76"/>
  <c r="G76" s="1"/>
  <c r="Q84"/>
  <c r="S84" s="1"/>
  <c r="Y356"/>
  <c r="S204"/>
  <c r="M215"/>
  <c r="M216"/>
  <c r="K268"/>
  <c r="K360" s="1"/>
  <c r="AN225"/>
  <c r="S233"/>
  <c r="AH253"/>
  <c r="G260"/>
  <c r="Y274"/>
  <c r="X271"/>
  <c r="Y275"/>
  <c r="AH276"/>
  <c r="AG272"/>
  <c r="AG324" s="1"/>
  <c r="Q273"/>
  <c r="Q325" s="1"/>
  <c r="AN277"/>
  <c r="Z274"/>
  <c r="AB286"/>
  <c r="AC290"/>
  <c r="AB310"/>
  <c r="G192"/>
  <c r="AB204"/>
  <c r="AN204"/>
  <c r="P266"/>
  <c r="P358" s="1"/>
  <c r="O358"/>
  <c r="AK214"/>
  <c r="AJ266"/>
  <c r="AJ358" s="1"/>
  <c r="AJ357" s="1"/>
  <c r="AK357" s="1"/>
  <c r="J216"/>
  <c r="H268"/>
  <c r="J268" s="1"/>
  <c r="J360" s="1"/>
  <c r="AE268"/>
  <c r="AE360" s="1"/>
  <c r="E253"/>
  <c r="Z13"/>
  <c r="Z350" s="1"/>
  <c r="V48"/>
  <c r="AH52"/>
  <c r="P56"/>
  <c r="AB56"/>
  <c r="F60"/>
  <c r="Y64"/>
  <c r="AL44"/>
  <c r="S72"/>
  <c r="M76"/>
  <c r="E76"/>
  <c r="P80"/>
  <c r="AK85"/>
  <c r="AH86"/>
  <c r="S96"/>
  <c r="AB96"/>
  <c r="AN96"/>
  <c r="F108"/>
  <c r="G108" s="1"/>
  <c r="U353"/>
  <c r="V118"/>
  <c r="V353" s="1"/>
  <c r="U113"/>
  <c r="V113" s="1"/>
  <c r="O355"/>
  <c r="P120"/>
  <c r="P355" s="1"/>
  <c r="AI356"/>
  <c r="AI116"/>
  <c r="AI202" s="1"/>
  <c r="AI15" s="1"/>
  <c r="AI351" s="1"/>
  <c r="M122"/>
  <c r="S127"/>
  <c r="AE132"/>
  <c r="AQ132"/>
  <c r="G134"/>
  <c r="E142"/>
  <c r="G146"/>
  <c r="M157"/>
  <c r="Y157"/>
  <c r="G160"/>
  <c r="AN167"/>
  <c r="J177"/>
  <c r="M186"/>
  <c r="Y186"/>
  <c r="J204"/>
  <c r="AN208"/>
  <c r="S214"/>
  <c r="AC357"/>
  <c r="S249"/>
  <c r="AC270"/>
  <c r="AC322" s="1"/>
  <c r="AK306"/>
  <c r="F329"/>
  <c r="F345" s="1"/>
  <c r="G345" s="1"/>
  <c r="O346"/>
  <c r="P346" s="1"/>
  <c r="P330"/>
  <c r="Z327"/>
  <c r="AB327" s="1"/>
  <c r="AK331"/>
  <c r="K327"/>
  <c r="K343" s="1"/>
  <c r="M339"/>
  <c r="M80"/>
  <c r="Y80"/>
  <c r="AH85"/>
  <c r="AQ86"/>
  <c r="R84"/>
  <c r="R44" s="1"/>
  <c r="M92"/>
  <c r="AF84"/>
  <c r="E96"/>
  <c r="J100"/>
  <c r="Y100"/>
  <c r="P104"/>
  <c r="AB104"/>
  <c r="AQ108"/>
  <c r="N115"/>
  <c r="N201" s="1"/>
  <c r="N14" s="1"/>
  <c r="AG117"/>
  <c r="AH117" s="1"/>
  <c r="X356"/>
  <c r="AE122"/>
  <c r="G125"/>
  <c r="AE127"/>
  <c r="F132"/>
  <c r="G132" s="1"/>
  <c r="J142"/>
  <c r="AE142"/>
  <c r="G150"/>
  <c r="AE152"/>
  <c r="AQ152"/>
  <c r="V157"/>
  <c r="AK162"/>
  <c r="G165"/>
  <c r="AE172"/>
  <c r="AB177"/>
  <c r="J182"/>
  <c r="AE182"/>
  <c r="AQ182"/>
  <c r="AN190"/>
  <c r="V194"/>
  <c r="AO356"/>
  <c r="AQ356" s="1"/>
  <c r="S208"/>
  <c r="AK208"/>
  <c r="Q357"/>
  <c r="AQ215"/>
  <c r="AB216"/>
  <c r="E217"/>
  <c r="G217" s="1"/>
  <c r="G219"/>
  <c r="AE229"/>
  <c r="AK249"/>
  <c r="G256"/>
  <c r="V266"/>
  <c r="V358" s="1"/>
  <c r="AQ275"/>
  <c r="AP271"/>
  <c r="AQ271" s="1"/>
  <c r="AC272"/>
  <c r="AC324" s="1"/>
  <c r="AE276"/>
  <c r="J278"/>
  <c r="I274"/>
  <c r="AP274"/>
  <c r="G280"/>
  <c r="J286"/>
  <c r="V286"/>
  <c r="Y291"/>
  <c r="O273"/>
  <c r="P293"/>
  <c r="M294"/>
  <c r="K290"/>
  <c r="M290" s="1"/>
  <c r="AB298"/>
  <c r="AA290"/>
  <c r="P314"/>
  <c r="AQ345"/>
  <c r="N327"/>
  <c r="N343" s="1"/>
  <c r="AM356"/>
  <c r="F122"/>
  <c r="AK142"/>
  <c r="V147"/>
  <c r="AQ147"/>
  <c r="G173"/>
  <c r="V177"/>
  <c r="AK182"/>
  <c r="AB186"/>
  <c r="K357"/>
  <c r="AJ267"/>
  <c r="AJ359" s="1"/>
  <c r="AK215"/>
  <c r="AL213"/>
  <c r="AL265" s="1"/>
  <c r="AA213"/>
  <c r="AA265" s="1"/>
  <c r="AB265" s="1"/>
  <c r="AQ237"/>
  <c r="AH261"/>
  <c r="AI270"/>
  <c r="AI322" s="1"/>
  <c r="Y276"/>
  <c r="W272"/>
  <c r="W324" s="1"/>
  <c r="J277"/>
  <c r="H273"/>
  <c r="H325" s="1"/>
  <c r="S277"/>
  <c r="AH318"/>
  <c r="F318"/>
  <c r="G318" s="1"/>
  <c r="U343"/>
  <c r="V343" s="1"/>
  <c r="V327"/>
  <c r="AN328"/>
  <c r="AQ330"/>
  <c r="E339"/>
  <c r="AK108"/>
  <c r="M353"/>
  <c r="AO352"/>
  <c r="H356"/>
  <c r="Y122"/>
  <c r="J127"/>
  <c r="M132"/>
  <c r="AE137"/>
  <c r="G155"/>
  <c r="P157"/>
  <c r="AK157"/>
  <c r="M162"/>
  <c r="AQ162"/>
  <c r="G164"/>
  <c r="AE167"/>
  <c r="F172"/>
  <c r="P190"/>
  <c r="P194"/>
  <c r="AK194"/>
  <c r="M208"/>
  <c r="AH214"/>
  <c r="AG266"/>
  <c r="AG358" s="1"/>
  <c r="AB215"/>
  <c r="AN221"/>
  <c r="J237"/>
  <c r="M261"/>
  <c r="Y261"/>
  <c r="AQ325"/>
  <c r="AM270"/>
  <c r="AM322" s="1"/>
  <c r="AN322" s="1"/>
  <c r="AD273"/>
  <c r="AD325" s="1"/>
  <c r="AA274"/>
  <c r="AB278"/>
  <c r="J282"/>
  <c r="E282"/>
  <c r="P292"/>
  <c r="AK292"/>
  <c r="R290"/>
  <c r="G297"/>
  <c r="AB306"/>
  <c r="E314"/>
  <c r="G319"/>
  <c r="W327"/>
  <c r="W343" s="1"/>
  <c r="Y346"/>
  <c r="V100"/>
  <c r="M100"/>
  <c r="M104"/>
  <c r="Y104"/>
  <c r="S108"/>
  <c r="AO113"/>
  <c r="AO112" s="1"/>
  <c r="AH120"/>
  <c r="AH355" s="1"/>
  <c r="AF356"/>
  <c r="AN122"/>
  <c r="AH137"/>
  <c r="G148"/>
  <c r="AB152"/>
  <c r="S157"/>
  <c r="S194"/>
  <c r="Y208"/>
  <c r="P214"/>
  <c r="AI357"/>
  <c r="S215"/>
  <c r="S221"/>
  <c r="AN229"/>
  <c r="J233"/>
  <c r="AE245"/>
  <c r="AQ257"/>
  <c r="AD324"/>
  <c r="AE324" s="1"/>
  <c r="AN274"/>
  <c r="Z272"/>
  <c r="Z324" s="1"/>
  <c r="AQ286"/>
  <c r="AH291"/>
  <c r="Y298"/>
  <c r="X290"/>
  <c r="Y290" s="1"/>
  <c r="AB329"/>
  <c r="AA345"/>
  <c r="AM345"/>
  <c r="AN345" s="1"/>
  <c r="AN329"/>
  <c r="Y330"/>
  <c r="V216"/>
  <c r="AK217"/>
  <c r="Y221"/>
  <c r="S225"/>
  <c r="P229"/>
  <c r="AK229"/>
  <c r="AN237"/>
  <c r="S245"/>
  <c r="AH249"/>
  <c r="S257"/>
  <c r="AE257"/>
  <c r="V261"/>
  <c r="AE275"/>
  <c r="AO271"/>
  <c r="AO323" s="1"/>
  <c r="Y277"/>
  <c r="T274"/>
  <c r="AL270"/>
  <c r="AL322" s="1"/>
  <c r="S286"/>
  <c r="J291"/>
  <c r="AE291"/>
  <c r="M292"/>
  <c r="Z290"/>
  <c r="AB290" s="1"/>
  <c r="AQ306"/>
  <c r="AH310"/>
  <c r="V314"/>
  <c r="AH314"/>
  <c r="V318"/>
  <c r="AE346"/>
  <c r="V339"/>
  <c r="X344"/>
  <c r="Y344" s="1"/>
  <c r="K213"/>
  <c r="K265" s="1"/>
  <c r="T213"/>
  <c r="T265" s="1"/>
  <c r="AN233"/>
  <c r="M237"/>
  <c r="V241"/>
  <c r="AN249"/>
  <c r="G252"/>
  <c r="G259"/>
  <c r="G262"/>
  <c r="U268"/>
  <c r="V268" s="1"/>
  <c r="V360" s="1"/>
  <c r="AI271"/>
  <c r="AK271" s="1"/>
  <c r="AN276"/>
  <c r="AH278"/>
  <c r="V282"/>
  <c r="G285"/>
  <c r="E286"/>
  <c r="AK291"/>
  <c r="S292"/>
  <c r="M293"/>
  <c r="AH293"/>
  <c r="AF290"/>
  <c r="AH290" s="1"/>
  <c r="AO290"/>
  <c r="AQ302"/>
  <c r="AE306"/>
  <c r="P318"/>
  <c r="AK318"/>
  <c r="V344"/>
  <c r="Q327"/>
  <c r="Q343" s="1"/>
  <c r="AE331"/>
  <c r="E257"/>
  <c r="Z271"/>
  <c r="Z323" s="1"/>
  <c r="V298"/>
  <c r="AH298"/>
  <c r="J314"/>
  <c r="AE314"/>
  <c r="S318"/>
  <c r="S346"/>
  <c r="J339"/>
  <c r="M221"/>
  <c r="U213"/>
  <c r="V213" s="1"/>
  <c r="G223"/>
  <c r="Y233"/>
  <c r="AQ233"/>
  <c r="AH245"/>
  <c r="V249"/>
  <c r="S261"/>
  <c r="AB261"/>
  <c r="O274"/>
  <c r="AN275"/>
  <c r="AP272"/>
  <c r="AQ272" s="1"/>
  <c r="AH277"/>
  <c r="S278"/>
  <c r="Y282"/>
  <c r="N290"/>
  <c r="G296"/>
  <c r="E302"/>
  <c r="G302" s="1"/>
  <c r="AQ310"/>
  <c r="E330"/>
  <c r="E346" s="1"/>
  <c r="AE339"/>
  <c r="Y45"/>
  <c r="X199"/>
  <c r="F286"/>
  <c r="G286" s="1"/>
  <c r="G287"/>
  <c r="F275"/>
  <c r="Y92"/>
  <c r="X84"/>
  <c r="Y84" s="1"/>
  <c r="F94"/>
  <c r="G94" s="1"/>
  <c r="I92"/>
  <c r="J92" s="1"/>
  <c r="J94"/>
  <c r="AE117"/>
  <c r="AK68"/>
  <c r="G65"/>
  <c r="F64"/>
  <c r="G64" s="1"/>
  <c r="AP353"/>
  <c r="AP352" s="1"/>
  <c r="AP113"/>
  <c r="AP199" s="1"/>
  <c r="AP117"/>
  <c r="AQ117" s="1"/>
  <c r="AQ118"/>
  <c r="AQ353" s="1"/>
  <c r="G169"/>
  <c r="F167"/>
  <c r="G167" s="1"/>
  <c r="U199"/>
  <c r="V45"/>
  <c r="V88"/>
  <c r="U84"/>
  <c r="V84" s="1"/>
  <c r="AK45"/>
  <c r="H201"/>
  <c r="V117"/>
  <c r="U360"/>
  <c r="AA44"/>
  <c r="AB52"/>
  <c r="G69"/>
  <c r="F68"/>
  <c r="G68" s="1"/>
  <c r="AL200"/>
  <c r="AL13" s="1"/>
  <c r="Z202"/>
  <c r="Z15" s="1"/>
  <c r="Z351" s="1"/>
  <c r="AQ96"/>
  <c r="AO84"/>
  <c r="AO44" s="1"/>
  <c r="AP201"/>
  <c r="AC356"/>
  <c r="AC352" s="1"/>
  <c r="AC116"/>
  <c r="F237"/>
  <c r="F214"/>
  <c r="G238"/>
  <c r="AK47"/>
  <c r="AB115"/>
  <c r="AN132"/>
  <c r="W267"/>
  <c r="W359" s="1"/>
  <c r="E359" s="1"/>
  <c r="Y215"/>
  <c r="G263"/>
  <c r="AE271"/>
  <c r="AD323"/>
  <c r="AE323" s="1"/>
  <c r="AN291"/>
  <c r="AL271"/>
  <c r="AL323" s="1"/>
  <c r="Z343"/>
  <c r="AB343" s="1"/>
  <c r="G332"/>
  <c r="F331"/>
  <c r="F328"/>
  <c r="G346"/>
  <c r="AD200"/>
  <c r="M47"/>
  <c r="G55"/>
  <c r="G59"/>
  <c r="R47"/>
  <c r="S87"/>
  <c r="Y88"/>
  <c r="F89"/>
  <c r="I85"/>
  <c r="I88"/>
  <c r="O84"/>
  <c r="P92"/>
  <c r="AH100"/>
  <c r="G106"/>
  <c r="AH116"/>
  <c r="AI353"/>
  <c r="AI117"/>
  <c r="AI113"/>
  <c r="AK118"/>
  <c r="AK353" s="1"/>
  <c r="AN119"/>
  <c r="AN354" s="1"/>
  <c r="AM354"/>
  <c r="AM114"/>
  <c r="AN114" s="1"/>
  <c r="U116"/>
  <c r="V121"/>
  <c r="G168"/>
  <c r="G177"/>
  <c r="E216"/>
  <c r="E268" s="1"/>
  <c r="AJ213"/>
  <c r="E261"/>
  <c r="N357"/>
  <c r="AM359"/>
  <c r="AN267"/>
  <c r="AN359" s="1"/>
  <c r="G283"/>
  <c r="F282"/>
  <c r="G282" s="1"/>
  <c r="S291"/>
  <c r="AH330"/>
  <c r="AG346"/>
  <c r="AH346" s="1"/>
  <c r="AB331"/>
  <c r="J56"/>
  <c r="AB72"/>
  <c r="AM46"/>
  <c r="AN86"/>
  <c r="AB47"/>
  <c r="K88"/>
  <c r="K84" s="1"/>
  <c r="M84" s="1"/>
  <c r="N91"/>
  <c r="K87"/>
  <c r="K47" s="1"/>
  <c r="M91"/>
  <c r="AQ100"/>
  <c r="AL354"/>
  <c r="AL117"/>
  <c r="AN117" s="1"/>
  <c r="AG355"/>
  <c r="AG115"/>
  <c r="T356"/>
  <c r="T117"/>
  <c r="T116"/>
  <c r="T202" s="1"/>
  <c r="T15" s="1"/>
  <c r="T351" s="1"/>
  <c r="AQ157"/>
  <c r="P177"/>
  <c r="F190"/>
  <c r="G190" s="1"/>
  <c r="G191"/>
  <c r="AM213"/>
  <c r="AN217"/>
  <c r="G229"/>
  <c r="U13"/>
  <c r="E56"/>
  <c r="AC44"/>
  <c r="AC198" s="1"/>
  <c r="AE64"/>
  <c r="AH96"/>
  <c r="AG84"/>
  <c r="AH84" s="1"/>
  <c r="E104"/>
  <c r="Y113"/>
  <c r="Q353"/>
  <c r="Q352" s="1"/>
  <c r="Q117"/>
  <c r="Q113"/>
  <c r="Z117"/>
  <c r="Z113"/>
  <c r="K356"/>
  <c r="K116"/>
  <c r="E121"/>
  <c r="E204"/>
  <c r="AM360"/>
  <c r="AN268"/>
  <c r="AN360" s="1"/>
  <c r="I213"/>
  <c r="J217"/>
  <c r="G224"/>
  <c r="F216"/>
  <c r="E245"/>
  <c r="G245" s="1"/>
  <c r="G247"/>
  <c r="L325"/>
  <c r="X325"/>
  <c r="Y325" s="1"/>
  <c r="Y273"/>
  <c r="AK329"/>
  <c r="AI345"/>
  <c r="AK345" s="1"/>
  <c r="Z353"/>
  <c r="V46"/>
  <c r="O202"/>
  <c r="AF44"/>
  <c r="M52"/>
  <c r="G54"/>
  <c r="AQ56"/>
  <c r="V68"/>
  <c r="AH80"/>
  <c r="S85"/>
  <c r="R45"/>
  <c r="F92"/>
  <c r="N100"/>
  <c r="P100" s="1"/>
  <c r="P102"/>
  <c r="E102"/>
  <c r="E100" s="1"/>
  <c r="AK104"/>
  <c r="AD113"/>
  <c r="AD199" s="1"/>
  <c r="R353"/>
  <c r="R117"/>
  <c r="R113"/>
  <c r="S118"/>
  <c r="S353" s="1"/>
  <c r="AD354"/>
  <c r="AD352" s="1"/>
  <c r="AE352" s="1"/>
  <c r="AE119"/>
  <c r="AE354" s="1"/>
  <c r="AD114"/>
  <c r="AE114" s="1"/>
  <c r="Q355"/>
  <c r="Q115"/>
  <c r="Q201" s="1"/>
  <c r="Q14" s="1"/>
  <c r="S14" s="1"/>
  <c r="L356"/>
  <c r="L116"/>
  <c r="M121"/>
  <c r="M356" s="1"/>
  <c r="F121"/>
  <c r="AN137"/>
  <c r="R213"/>
  <c r="F215"/>
  <c r="AE216"/>
  <c r="AN216"/>
  <c r="AK245"/>
  <c r="AI213"/>
  <c r="AI265" s="1"/>
  <c r="AK261"/>
  <c r="T323"/>
  <c r="T12" s="1"/>
  <c r="V271"/>
  <c r="P276"/>
  <c r="O272"/>
  <c r="AK277"/>
  <c r="AJ273"/>
  <c r="AQ328"/>
  <c r="AP344"/>
  <c r="AQ344" s="1"/>
  <c r="O345"/>
  <c r="P345" s="1"/>
  <c r="P329"/>
  <c r="U356"/>
  <c r="U352" s="1"/>
  <c r="W44"/>
  <c r="E52"/>
  <c r="I353"/>
  <c r="I117"/>
  <c r="J117" s="1"/>
  <c r="F118"/>
  <c r="I113"/>
  <c r="U265"/>
  <c r="V265" s="1"/>
  <c r="G258"/>
  <c r="F257"/>
  <c r="AE45"/>
  <c r="P46"/>
  <c r="V47"/>
  <c r="AN47"/>
  <c r="Y48"/>
  <c r="G53"/>
  <c r="P60"/>
  <c r="V64"/>
  <c r="U44"/>
  <c r="G74"/>
  <c r="V85"/>
  <c r="P86"/>
  <c r="I47"/>
  <c r="J87"/>
  <c r="AH47"/>
  <c r="AG202"/>
  <c r="AQ47"/>
  <c r="AM84"/>
  <c r="AN84" s="1"/>
  <c r="AN88"/>
  <c r="AH113"/>
  <c r="AJ201"/>
  <c r="AK115"/>
  <c r="J118"/>
  <c r="J353" s="1"/>
  <c r="L354"/>
  <c r="M119"/>
  <c r="M354" s="1"/>
  <c r="L114"/>
  <c r="M114" s="1"/>
  <c r="F119"/>
  <c r="I355"/>
  <c r="F120"/>
  <c r="I115"/>
  <c r="J120"/>
  <c r="J355" s="1"/>
  <c r="AJ117"/>
  <c r="AJ356"/>
  <c r="AJ116"/>
  <c r="AJ202" s="1"/>
  <c r="AN142"/>
  <c r="Y182"/>
  <c r="E186"/>
  <c r="G188"/>
  <c r="F211"/>
  <c r="G211" s="1"/>
  <c r="G207"/>
  <c r="E214"/>
  <c r="E266" s="1"/>
  <c r="M233"/>
  <c r="G244"/>
  <c r="Z357"/>
  <c r="S267"/>
  <c r="S359" s="1"/>
  <c r="X324"/>
  <c r="Y272"/>
  <c r="AN324"/>
  <c r="AI323"/>
  <c r="AK323" s="1"/>
  <c r="M310"/>
  <c r="L270"/>
  <c r="L343"/>
  <c r="M343" s="1"/>
  <c r="M327"/>
  <c r="F90"/>
  <c r="I86"/>
  <c r="AL202"/>
  <c r="AL15" s="1"/>
  <c r="AL351" s="1"/>
  <c r="H202"/>
  <c r="H355"/>
  <c r="E120"/>
  <c r="AP213"/>
  <c r="AQ221"/>
  <c r="P275"/>
  <c r="N271"/>
  <c r="N323" s="1"/>
  <c r="N12" s="1"/>
  <c r="AB276"/>
  <c r="AA272"/>
  <c r="AG359"/>
  <c r="AO351"/>
  <c r="AK52"/>
  <c r="E72"/>
  <c r="AH76"/>
  <c r="AH87"/>
  <c r="AQ87"/>
  <c r="AH92"/>
  <c r="S104"/>
  <c r="Y116"/>
  <c r="L117"/>
  <c r="N354"/>
  <c r="N352" s="1"/>
  <c r="N114"/>
  <c r="N200" s="1"/>
  <c r="N13" s="1"/>
  <c r="N350" s="1"/>
  <c r="N117"/>
  <c r="AO115"/>
  <c r="AO201" s="1"/>
  <c r="AO14" s="1"/>
  <c r="AO355"/>
  <c r="AB356"/>
  <c r="AK121"/>
  <c r="E122"/>
  <c r="G122" s="1"/>
  <c r="G124"/>
  <c r="G172"/>
  <c r="P182"/>
  <c r="AK186"/>
  <c r="R358"/>
  <c r="S266"/>
  <c r="S358" s="1"/>
  <c r="AG357"/>
  <c r="AP270"/>
  <c r="AQ274"/>
  <c r="J294"/>
  <c r="I290"/>
  <c r="J290" s="1"/>
  <c r="T290"/>
  <c r="T270" s="1"/>
  <c r="T322" s="1"/>
  <c r="V294"/>
  <c r="R323"/>
  <c r="AQ346"/>
  <c r="AD360"/>
  <c r="X202"/>
  <c r="J96"/>
  <c r="J108"/>
  <c r="AB118"/>
  <c r="AB353" s="1"/>
  <c r="AA117"/>
  <c r="G140"/>
  <c r="F157"/>
  <c r="G159"/>
  <c r="G187"/>
  <c r="F186"/>
  <c r="G186" s="1"/>
  <c r="F194"/>
  <c r="G196"/>
  <c r="J208"/>
  <c r="AA358"/>
  <c r="AB266"/>
  <c r="AB358" s="1"/>
  <c r="J225"/>
  <c r="AB282"/>
  <c r="J327"/>
  <c r="I343"/>
  <c r="J343" s="1"/>
  <c r="AK330"/>
  <c r="AJ346"/>
  <c r="AK346" s="1"/>
  <c r="H360"/>
  <c r="H357" s="1"/>
  <c r="F52"/>
  <c r="G52" s="1"/>
  <c r="AH60"/>
  <c r="AB87"/>
  <c r="AQ92"/>
  <c r="P119"/>
  <c r="P354" s="1"/>
  <c r="AE121"/>
  <c r="AE356" s="1"/>
  <c r="G158"/>
  <c r="E157"/>
  <c r="G171"/>
  <c r="Y177"/>
  <c r="G195"/>
  <c r="E194"/>
  <c r="E208"/>
  <c r="G206"/>
  <c r="AB214"/>
  <c r="N213"/>
  <c r="N265" s="1"/>
  <c r="AE217"/>
  <c r="AO213"/>
  <c r="AO265" s="1"/>
  <c r="AQ217"/>
  <c r="V233"/>
  <c r="AQ241"/>
  <c r="J245"/>
  <c r="V257"/>
  <c r="R270"/>
  <c r="S274"/>
  <c r="AD274"/>
  <c r="AE278"/>
  <c r="P286"/>
  <c r="G301"/>
  <c r="V302"/>
  <c r="AQ314"/>
  <c r="AD343"/>
  <c r="P328"/>
  <c r="J345"/>
  <c r="W356"/>
  <c r="W352" s="1"/>
  <c r="P45"/>
  <c r="AN45"/>
  <c r="Y46"/>
  <c r="AG46"/>
  <c r="AO46"/>
  <c r="S48"/>
  <c r="AQ48"/>
  <c r="J60"/>
  <c r="V72"/>
  <c r="G78"/>
  <c r="AJ84"/>
  <c r="AK84" s="1"/>
  <c r="Z84"/>
  <c r="Z44" s="1"/>
  <c r="AP84"/>
  <c r="S92"/>
  <c r="AQ98"/>
  <c r="F102"/>
  <c r="V104"/>
  <c r="G110"/>
  <c r="H113"/>
  <c r="H199" s="1"/>
  <c r="W114"/>
  <c r="Y114" s="1"/>
  <c r="U115"/>
  <c r="AE201"/>
  <c r="AM115"/>
  <c r="I116"/>
  <c r="E118"/>
  <c r="AL352"/>
  <c r="E119"/>
  <c r="H114"/>
  <c r="H200" s="1"/>
  <c r="Y119"/>
  <c r="Y354" s="1"/>
  <c r="AK120"/>
  <c r="AK355" s="1"/>
  <c r="O356"/>
  <c r="P121"/>
  <c r="P132"/>
  <c r="G163"/>
  <c r="F162"/>
  <c r="G162" s="1"/>
  <c r="F209"/>
  <c r="G205"/>
  <c r="F204"/>
  <c r="G204" s="1"/>
  <c r="P216"/>
  <c r="X268"/>
  <c r="Y216"/>
  <c r="O213"/>
  <c r="X213"/>
  <c r="AF213"/>
  <c r="AF265" s="1"/>
  <c r="AB221"/>
  <c r="G222"/>
  <c r="F221"/>
  <c r="G221" s="1"/>
  <c r="G228"/>
  <c r="E241"/>
  <c r="E249"/>
  <c r="J261"/>
  <c r="Y266"/>
  <c r="Y358" s="1"/>
  <c r="AB267"/>
  <c r="AB359" s="1"/>
  <c r="AF268"/>
  <c r="AF273"/>
  <c r="AF325" s="1"/>
  <c r="V274"/>
  <c r="AG274"/>
  <c r="M278"/>
  <c r="F276"/>
  <c r="S282"/>
  <c r="AQ298"/>
  <c r="AP290"/>
  <c r="AE318"/>
  <c r="AG327"/>
  <c r="AC327"/>
  <c r="AC343" s="1"/>
  <c r="AB345"/>
  <c r="L360"/>
  <c r="AF202"/>
  <c r="AF15" s="1"/>
  <c r="J76"/>
  <c r="P172"/>
  <c r="F261"/>
  <c r="G340"/>
  <c r="F339"/>
  <c r="G339" s="1"/>
  <c r="Y47"/>
  <c r="J48"/>
  <c r="AH48"/>
  <c r="AB48"/>
  <c r="G51"/>
  <c r="G57"/>
  <c r="F56"/>
  <c r="G77"/>
  <c r="V87"/>
  <c r="G97"/>
  <c r="G109"/>
  <c r="AA113"/>
  <c r="O114"/>
  <c r="O200" s="1"/>
  <c r="AE115"/>
  <c r="AL116"/>
  <c r="AE118"/>
  <c r="AE353" s="1"/>
  <c r="AM353"/>
  <c r="AM352" s="1"/>
  <c r="AM113"/>
  <c r="AM199" s="1"/>
  <c r="AQ119"/>
  <c r="M120"/>
  <c r="M355" s="1"/>
  <c r="AG356"/>
  <c r="AG352" s="1"/>
  <c r="AQ121"/>
  <c r="AP116"/>
  <c r="AQ116" s="1"/>
  <c r="F142"/>
  <c r="G142" s="1"/>
  <c r="G154"/>
  <c r="E152"/>
  <c r="G152" s="1"/>
  <c r="V186"/>
  <c r="M214"/>
  <c r="V214"/>
  <c r="AD266"/>
  <c r="AE214"/>
  <c r="AQ358"/>
  <c r="AO357"/>
  <c r="AJ360"/>
  <c r="AK268"/>
  <c r="AK360" s="1"/>
  <c r="P217"/>
  <c r="AG213"/>
  <c r="AH217"/>
  <c r="E225"/>
  <c r="G225" s="1"/>
  <c r="G227"/>
  <c r="I359"/>
  <c r="J267"/>
  <c r="J359" s="1"/>
  <c r="AM323"/>
  <c r="AG325"/>
  <c r="AH325" s="1"/>
  <c r="H270"/>
  <c r="H322" s="1"/>
  <c r="U273"/>
  <c r="V277"/>
  <c r="N274"/>
  <c r="E275"/>
  <c r="E271" s="1"/>
  <c r="E323" s="1"/>
  <c r="U290"/>
  <c r="V290" s="1"/>
  <c r="E290"/>
  <c r="G315"/>
  <c r="F314"/>
  <c r="G314" s="1"/>
  <c r="AQ335"/>
  <c r="AO327"/>
  <c r="AO343" s="1"/>
  <c r="AP354"/>
  <c r="AQ354" s="1"/>
  <c r="G210"/>
  <c r="P215"/>
  <c r="AQ357"/>
  <c r="AB291"/>
  <c r="AN302"/>
  <c r="Z344"/>
  <c r="AB344" s="1"/>
  <c r="AB328"/>
  <c r="J331"/>
  <c r="G73"/>
  <c r="F72"/>
  <c r="G72" s="1"/>
  <c r="G105"/>
  <c r="F104"/>
  <c r="O117"/>
  <c r="AF354"/>
  <c r="AF114"/>
  <c r="AH114" s="1"/>
  <c r="AB120"/>
  <c r="AB355" s="1"/>
  <c r="AN121"/>
  <c r="AN356" s="1"/>
  <c r="G127"/>
  <c r="AH182"/>
  <c r="W213"/>
  <c r="W265" s="1"/>
  <c r="G81"/>
  <c r="F80"/>
  <c r="AD116"/>
  <c r="AE116" s="1"/>
  <c r="AM116"/>
  <c r="AN116" s="1"/>
  <c r="O353"/>
  <c r="O352" s="1"/>
  <c r="O113"/>
  <c r="W113"/>
  <c r="W199" s="1"/>
  <c r="W12" s="1"/>
  <c r="J354"/>
  <c r="R356"/>
  <c r="R116"/>
  <c r="S116" s="1"/>
  <c r="Z356"/>
  <c r="Z116"/>
  <c r="AB116" s="1"/>
  <c r="AH356"/>
  <c r="U359"/>
  <c r="V267"/>
  <c r="V359" s="1"/>
  <c r="AD359"/>
  <c r="AE267"/>
  <c r="AE359" s="1"/>
  <c r="Q213"/>
  <c r="Q265" s="1"/>
  <c r="S217"/>
  <c r="O267"/>
  <c r="AP323"/>
  <c r="AQ323" s="1"/>
  <c r="J274"/>
  <c r="L272"/>
  <c r="M276"/>
  <c r="G279"/>
  <c r="F278"/>
  <c r="G294"/>
  <c r="S294"/>
  <c r="Q290"/>
  <c r="Q270" s="1"/>
  <c r="Q322" s="1"/>
  <c r="AJ343"/>
  <c r="AK343" s="1"/>
  <c r="AK327"/>
  <c r="X343"/>
  <c r="AP327"/>
  <c r="AQ331"/>
  <c r="F335"/>
  <c r="G337"/>
  <c r="K353"/>
  <c r="K117"/>
  <c r="AD265"/>
  <c r="AE265" s="1"/>
  <c r="AE213"/>
  <c r="AN272"/>
  <c r="Q271"/>
  <c r="Q323" s="1"/>
  <c r="S275"/>
  <c r="E293"/>
  <c r="G293" s="1"/>
  <c r="E298"/>
  <c r="AN318"/>
  <c r="X345"/>
  <c r="Y345" s="1"/>
  <c r="Y329"/>
  <c r="AB346"/>
  <c r="AA353"/>
  <c r="AA352" s="1"/>
  <c r="AK87"/>
  <c r="G123"/>
  <c r="AN214"/>
  <c r="AL266"/>
  <c r="AL358" s="1"/>
  <c r="AL357" s="1"/>
  <c r="O360"/>
  <c r="P268"/>
  <c r="P360" s="1"/>
  <c r="Y229"/>
  <c r="K200"/>
  <c r="AQ45"/>
  <c r="T200"/>
  <c r="AB46"/>
  <c r="AK200"/>
  <c r="U202"/>
  <c r="AC202"/>
  <c r="F48"/>
  <c r="J68"/>
  <c r="V80"/>
  <c r="AD84"/>
  <c r="AE84" s="1"/>
  <c r="AQ85"/>
  <c r="F96"/>
  <c r="G96" s="1"/>
  <c r="AE100"/>
  <c r="K113"/>
  <c r="AC113"/>
  <c r="AC112" s="1"/>
  <c r="AA114"/>
  <c r="AB114" s="1"/>
  <c r="Y115"/>
  <c r="AC117"/>
  <c r="P118"/>
  <c r="P353" s="1"/>
  <c r="X352"/>
  <c r="AB119"/>
  <c r="AB354" s="1"/>
  <c r="AJ354"/>
  <c r="AK119"/>
  <c r="AK354" s="1"/>
  <c r="AN120"/>
  <c r="AN355" s="1"/>
  <c r="J121"/>
  <c r="J356" s="1"/>
  <c r="S121"/>
  <c r="S356" s="1"/>
  <c r="V162"/>
  <c r="AN172"/>
  <c r="Y190"/>
  <c r="V204"/>
  <c r="AH208"/>
  <c r="L213"/>
  <c r="L359"/>
  <c r="M267"/>
  <c r="M359" s="1"/>
  <c r="V215"/>
  <c r="AE215"/>
  <c r="AN215"/>
  <c r="H213"/>
  <c r="H265" s="1"/>
  <c r="V221"/>
  <c r="G234"/>
  <c r="F233"/>
  <c r="G233" s="1"/>
  <c r="E237"/>
  <c r="L358"/>
  <c r="M266"/>
  <c r="M358" s="1"/>
  <c r="AH266"/>
  <c r="AH358" s="1"/>
  <c r="AK267"/>
  <c r="AK359" s="1"/>
  <c r="I325"/>
  <c r="J325" s="1"/>
  <c r="J273"/>
  <c r="E278"/>
  <c r="E274" s="1"/>
  <c r="G309"/>
  <c r="AE310"/>
  <c r="AP324"/>
  <c r="AQ324" s="1"/>
  <c r="Y331"/>
  <c r="G336"/>
  <c r="E335"/>
  <c r="H354"/>
  <c r="H352" s="1"/>
  <c r="T352"/>
  <c r="AH229"/>
  <c r="G242"/>
  <c r="F241"/>
  <c r="AP267"/>
  <c r="AQ267" s="1"/>
  <c r="AK275"/>
  <c r="R272"/>
  <c r="AJ272"/>
  <c r="AK276"/>
  <c r="AA273"/>
  <c r="AJ274"/>
  <c r="V292"/>
  <c r="AE293"/>
  <c r="AN294"/>
  <c r="AE302"/>
  <c r="G307"/>
  <c r="F306"/>
  <c r="G306" s="1"/>
  <c r="AB314"/>
  <c r="R327"/>
  <c r="S331"/>
  <c r="P335"/>
  <c r="AN270"/>
  <c r="X270"/>
  <c r="I271"/>
  <c r="AA271"/>
  <c r="AB275"/>
  <c r="AD290"/>
  <c r="AE290" s="1"/>
  <c r="AE294"/>
  <c r="G299"/>
  <c r="F298"/>
  <c r="G298" s="1"/>
  <c r="I346"/>
  <c r="J346" s="1"/>
  <c r="J330"/>
  <c r="V330"/>
  <c r="T346"/>
  <c r="V346" s="1"/>
  <c r="AM344"/>
  <c r="AN344" s="1"/>
  <c r="I266"/>
  <c r="AA268"/>
  <c r="T272"/>
  <c r="K273"/>
  <c r="K325" s="1"/>
  <c r="AC273"/>
  <c r="M329"/>
  <c r="K345"/>
  <c r="M345" s="1"/>
  <c r="F147"/>
  <c r="G147" s="1"/>
  <c r="V225"/>
  <c r="AH237"/>
  <c r="G250"/>
  <c r="F249"/>
  <c r="X323"/>
  <c r="Z270"/>
  <c r="Z322" s="1"/>
  <c r="V276"/>
  <c r="AE277"/>
  <c r="AN278"/>
  <c r="AE286"/>
  <c r="S298"/>
  <c r="P302"/>
  <c r="F310"/>
  <c r="G310" s="1"/>
  <c r="M344"/>
  <c r="V328"/>
  <c r="AE329"/>
  <c r="L346"/>
  <c r="M346" s="1"/>
  <c r="M330"/>
  <c r="G334"/>
  <c r="AQ339"/>
  <c r="O343"/>
  <c r="J272"/>
  <c r="AH272"/>
  <c r="S273"/>
  <c r="AQ273"/>
  <c r="AH329"/>
  <c r="S330"/>
  <c r="M113" l="1"/>
  <c r="Y327"/>
  <c r="S268"/>
  <c r="S360" s="1"/>
  <c r="W357"/>
  <c r="M201"/>
  <c r="AF270"/>
  <c r="AF322" s="1"/>
  <c r="N112"/>
  <c r="F355"/>
  <c r="V352"/>
  <c r="AO198"/>
  <c r="O270"/>
  <c r="O322" s="1"/>
  <c r="R200"/>
  <c r="S200" s="1"/>
  <c r="S46"/>
  <c r="AC13"/>
  <c r="AC350" s="1"/>
  <c r="L357"/>
  <c r="M357" s="1"/>
  <c r="Y343"/>
  <c r="V323"/>
  <c r="AH273"/>
  <c r="Z198"/>
  <c r="AG44"/>
  <c r="AG198" s="1"/>
  <c r="G119"/>
  <c r="X44"/>
  <c r="X198" s="1"/>
  <c r="M88"/>
  <c r="AE46"/>
  <c r="AE272"/>
  <c r="L199"/>
  <c r="M45"/>
  <c r="F114"/>
  <c r="G114" s="1"/>
  <c r="M115"/>
  <c r="U270"/>
  <c r="U322" s="1"/>
  <c r="V322" s="1"/>
  <c r="AH199"/>
  <c r="P356"/>
  <c r="E356"/>
  <c r="AB213"/>
  <c r="Y323"/>
  <c r="P271"/>
  <c r="G80"/>
  <c r="AQ290"/>
  <c r="G157"/>
  <c r="AK356"/>
  <c r="Z112"/>
  <c r="E115"/>
  <c r="P115"/>
  <c r="L323"/>
  <c r="M323" s="1"/>
  <c r="M271"/>
  <c r="G237"/>
  <c r="AH12"/>
  <c r="P343"/>
  <c r="Y271"/>
  <c r="Q44"/>
  <c r="P327"/>
  <c r="F354"/>
  <c r="G354" s="1"/>
  <c r="AF352"/>
  <c r="AH352" s="1"/>
  <c r="E46"/>
  <c r="G257"/>
  <c r="F356"/>
  <c r="G356" s="1"/>
  <c r="S117"/>
  <c r="AM357"/>
  <c r="AN357" s="1"/>
  <c r="V356"/>
  <c r="AI352"/>
  <c r="AK266"/>
  <c r="AK358" s="1"/>
  <c r="AB274"/>
  <c r="AA270"/>
  <c r="AA322" s="1"/>
  <c r="G60"/>
  <c r="AH324"/>
  <c r="S325"/>
  <c r="AM325"/>
  <c r="AN325" s="1"/>
  <c r="AN273"/>
  <c r="P201"/>
  <c r="O14"/>
  <c r="P14" s="1"/>
  <c r="Q15"/>
  <c r="Q351" s="1"/>
  <c r="O325"/>
  <c r="P325" s="1"/>
  <c r="P273"/>
  <c r="P290"/>
  <c r="AN271"/>
  <c r="AQ352"/>
  <c r="V200"/>
  <c r="M117"/>
  <c r="AD44"/>
  <c r="Y267"/>
  <c r="Y359" s="1"/>
  <c r="P323"/>
  <c r="G249"/>
  <c r="U357"/>
  <c r="V357" s="1"/>
  <c r="AN352"/>
  <c r="G329"/>
  <c r="AB117"/>
  <c r="R357"/>
  <c r="S357" s="1"/>
  <c r="G92"/>
  <c r="AL199"/>
  <c r="AN199" s="1"/>
  <c r="M268"/>
  <c r="M360" s="1"/>
  <c r="G330"/>
  <c r="AO270"/>
  <c r="AO322" s="1"/>
  <c r="AO199"/>
  <c r="AO12" s="1"/>
  <c r="AO349" s="1"/>
  <c r="AM12"/>
  <c r="N349"/>
  <c r="H13"/>
  <c r="V272"/>
  <c r="T324"/>
  <c r="V324" s="1"/>
  <c r="AF198"/>
  <c r="AK113"/>
  <c r="AI112"/>
  <c r="AI198" s="1"/>
  <c r="U12"/>
  <c r="V199"/>
  <c r="AB271"/>
  <c r="AA323"/>
  <c r="AB323" s="1"/>
  <c r="AB352"/>
  <c r="AH274"/>
  <c r="AG270"/>
  <c r="G209"/>
  <c r="F208"/>
  <c r="G208" s="1"/>
  <c r="F268"/>
  <c r="G268" s="1"/>
  <c r="G216"/>
  <c r="AE44"/>
  <c r="G275"/>
  <c r="F271"/>
  <c r="AQ84"/>
  <c r="AP44"/>
  <c r="AM265"/>
  <c r="AN265" s="1"/>
  <c r="AN213"/>
  <c r="X322"/>
  <c r="Y322" s="1"/>
  <c r="Y270"/>
  <c r="E270"/>
  <c r="E322" s="1"/>
  <c r="Y352"/>
  <c r="K199"/>
  <c r="AQ46"/>
  <c r="AO200"/>
  <c r="AQ270"/>
  <c r="AP322"/>
  <c r="R265"/>
  <c r="S265" s="1"/>
  <c r="S213"/>
  <c r="U350"/>
  <c r="AG201"/>
  <c r="AH115"/>
  <c r="N88"/>
  <c r="N87"/>
  <c r="P91"/>
  <c r="AJ265"/>
  <c r="AK265" s="1"/>
  <c r="AK213"/>
  <c r="V116"/>
  <c r="G89"/>
  <c r="F88"/>
  <c r="F85"/>
  <c r="W349"/>
  <c r="W351"/>
  <c r="AJ12"/>
  <c r="AH349"/>
  <c r="S290"/>
  <c r="E354"/>
  <c r="E273"/>
  <c r="K13"/>
  <c r="K350" s="1"/>
  <c r="G335"/>
  <c r="P267"/>
  <c r="P359" s="1"/>
  <c r="O359"/>
  <c r="O357" s="1"/>
  <c r="P357" s="1"/>
  <c r="AD12"/>
  <c r="AA200"/>
  <c r="AN323"/>
  <c r="F213"/>
  <c r="G261"/>
  <c r="H112"/>
  <c r="H198" s="1"/>
  <c r="E113"/>
  <c r="M87"/>
  <c r="AH46"/>
  <c r="AG200"/>
  <c r="AE274"/>
  <c r="AD270"/>
  <c r="AB270"/>
  <c r="G194"/>
  <c r="E355"/>
  <c r="AK117"/>
  <c r="AM202"/>
  <c r="W200"/>
  <c r="AB84"/>
  <c r="M325"/>
  <c r="I265"/>
  <c r="J265" s="1"/>
  <c r="J213"/>
  <c r="AM44"/>
  <c r="AL350"/>
  <c r="T112"/>
  <c r="T198" s="1"/>
  <c r="AP13"/>
  <c r="AB113"/>
  <c r="AA112"/>
  <c r="AB112" s="1"/>
  <c r="Y213"/>
  <c r="X265"/>
  <c r="Y265" s="1"/>
  <c r="G355"/>
  <c r="AB201"/>
  <c r="AA14"/>
  <c r="AB14" s="1"/>
  <c r="AA360"/>
  <c r="AA357" s="1"/>
  <c r="AB357" s="1"/>
  <c r="AB268"/>
  <c r="AB360" s="1"/>
  <c r="AK272"/>
  <c r="AJ324"/>
  <c r="G48"/>
  <c r="U201"/>
  <c r="V115"/>
  <c r="AI13"/>
  <c r="AI350" s="1"/>
  <c r="AK202"/>
  <c r="I323"/>
  <c r="J323" s="1"/>
  <c r="J271"/>
  <c r="AE266"/>
  <c r="AE358" s="1"/>
  <c r="AD358"/>
  <c r="AD357" s="1"/>
  <c r="AE357" s="1"/>
  <c r="P200"/>
  <c r="Y44"/>
  <c r="I45"/>
  <c r="J85"/>
  <c r="V202"/>
  <c r="M272"/>
  <c r="L324"/>
  <c r="M324" s="1"/>
  <c r="Y268"/>
  <c r="Y360" s="1"/>
  <c r="X360"/>
  <c r="E353"/>
  <c r="G241"/>
  <c r="I270"/>
  <c r="W112"/>
  <c r="Y112" s="1"/>
  <c r="AP12"/>
  <c r="N270"/>
  <c r="P274"/>
  <c r="G56"/>
  <c r="AF360"/>
  <c r="AF357" s="1"/>
  <c r="AH357" s="1"/>
  <c r="AH268"/>
  <c r="AH360" s="1"/>
  <c r="E117"/>
  <c r="AE343"/>
  <c r="AB322"/>
  <c r="S323"/>
  <c r="AB272"/>
  <c r="AA324"/>
  <c r="AB324" s="1"/>
  <c r="AF112"/>
  <c r="AH112" s="1"/>
  <c r="J86"/>
  <c r="I46"/>
  <c r="Y324"/>
  <c r="X13"/>
  <c r="AP202"/>
  <c r="V44"/>
  <c r="J113"/>
  <c r="F113"/>
  <c r="I112"/>
  <c r="AC199"/>
  <c r="AC12" s="1"/>
  <c r="AK273"/>
  <c r="AJ325"/>
  <c r="AK325" s="1"/>
  <c r="G121"/>
  <c r="S115"/>
  <c r="M273"/>
  <c r="Q112"/>
  <c r="Q198" s="1"/>
  <c r="Q199"/>
  <c r="Q12" s="1"/>
  <c r="AL12"/>
  <c r="E91"/>
  <c r="R198"/>
  <c r="S198" s="1"/>
  <c r="S44"/>
  <c r="AQ201"/>
  <c r="AP14"/>
  <c r="AQ14" s="1"/>
  <c r="X12"/>
  <c r="Y199"/>
  <c r="AM112"/>
  <c r="AN112" s="1"/>
  <c r="AN113"/>
  <c r="I352"/>
  <c r="J352" s="1"/>
  <c r="F353"/>
  <c r="E114"/>
  <c r="J114"/>
  <c r="I202"/>
  <c r="J47"/>
  <c r="H12"/>
  <c r="J88"/>
  <c r="I84"/>
  <c r="T349"/>
  <c r="E358"/>
  <c r="I358"/>
  <c r="J266"/>
  <c r="J358" s="1"/>
  <c r="L352"/>
  <c r="AA199"/>
  <c r="AH213"/>
  <c r="AG265"/>
  <c r="AH265" s="1"/>
  <c r="AH327"/>
  <c r="AG343"/>
  <c r="AH343" s="1"/>
  <c r="AQ213"/>
  <c r="AP265"/>
  <c r="AQ265" s="1"/>
  <c r="AJ112"/>
  <c r="AK112" s="1"/>
  <c r="AK116"/>
  <c r="F267"/>
  <c r="G267" s="1"/>
  <c r="G215"/>
  <c r="K202"/>
  <c r="K15" s="1"/>
  <c r="K351" s="1"/>
  <c r="AD13"/>
  <c r="AE200"/>
  <c r="AC325"/>
  <c r="AE325" s="1"/>
  <c r="AE273"/>
  <c r="S327"/>
  <c r="R343"/>
  <c r="S343" s="1"/>
  <c r="AK274"/>
  <c r="AJ270"/>
  <c r="L265"/>
  <c r="M265" s="1"/>
  <c r="M213"/>
  <c r="K352"/>
  <c r="AQ327"/>
  <c r="AP343"/>
  <c r="AQ343" s="1"/>
  <c r="F290"/>
  <c r="G290" s="1"/>
  <c r="P113"/>
  <c r="O112"/>
  <c r="P112" s="1"/>
  <c r="Z199"/>
  <c r="Z12" s="1"/>
  <c r="P117"/>
  <c r="F359"/>
  <c r="G359" s="1"/>
  <c r="AJ352"/>
  <c r="J116"/>
  <c r="F116"/>
  <c r="AE327"/>
  <c r="Y202"/>
  <c r="X15"/>
  <c r="G90"/>
  <c r="F86"/>
  <c r="F115"/>
  <c r="G115" s="1"/>
  <c r="J115"/>
  <c r="I201"/>
  <c r="AH202"/>
  <c r="AG15"/>
  <c r="G118"/>
  <c r="F117"/>
  <c r="O199"/>
  <c r="AE113"/>
  <c r="AD112"/>
  <c r="AE112" s="1"/>
  <c r="AF200"/>
  <c r="AF13" s="1"/>
  <c r="S271"/>
  <c r="S201"/>
  <c r="F344"/>
  <c r="G344" s="1"/>
  <c r="G328"/>
  <c r="AQ115"/>
  <c r="AB202"/>
  <c r="AJ44"/>
  <c r="F274"/>
  <c r="G278"/>
  <c r="AM200"/>
  <c r="AN46"/>
  <c r="F266"/>
  <c r="G266" s="1"/>
  <c r="G214"/>
  <c r="AI199"/>
  <c r="AI12" s="1"/>
  <c r="P213"/>
  <c r="O265"/>
  <c r="P265" s="1"/>
  <c r="R352"/>
  <c r="S352" s="1"/>
  <c r="E116"/>
  <c r="R324"/>
  <c r="S272"/>
  <c r="K112"/>
  <c r="M112" s="1"/>
  <c r="O15"/>
  <c r="AB44"/>
  <c r="AN266"/>
  <c r="AN358" s="1"/>
  <c r="AA325"/>
  <c r="AB325" s="1"/>
  <c r="AB273"/>
  <c r="L200"/>
  <c r="P352"/>
  <c r="G104"/>
  <c r="V273"/>
  <c r="U325"/>
  <c r="V325" s="1"/>
  <c r="P114"/>
  <c r="F272"/>
  <c r="G276"/>
  <c r="AM201"/>
  <c r="AN115"/>
  <c r="G102"/>
  <c r="F100"/>
  <c r="G100" s="1"/>
  <c r="S270"/>
  <c r="R322"/>
  <c r="S322" s="1"/>
  <c r="O44"/>
  <c r="H15"/>
  <c r="L322"/>
  <c r="M322" s="1"/>
  <c r="M270"/>
  <c r="G120"/>
  <c r="AK201"/>
  <c r="AJ14"/>
  <c r="AK14" s="1"/>
  <c r="O324"/>
  <c r="P324" s="1"/>
  <c r="P272"/>
  <c r="E213"/>
  <c r="E265" s="1"/>
  <c r="M116"/>
  <c r="L202"/>
  <c r="R112"/>
  <c r="S112" s="1"/>
  <c r="S113"/>
  <c r="R199"/>
  <c r="S45"/>
  <c r="Z352"/>
  <c r="U112"/>
  <c r="R202"/>
  <c r="S47"/>
  <c r="AD202"/>
  <c r="G331"/>
  <c r="F327"/>
  <c r="AA15"/>
  <c r="E201"/>
  <c r="H14"/>
  <c r="E14" s="1"/>
  <c r="AQ113"/>
  <c r="AP112"/>
  <c r="AQ112" s="1"/>
  <c r="K44"/>
  <c r="L198"/>
  <c r="E200" l="1"/>
  <c r="AF351"/>
  <c r="E352"/>
  <c r="E360"/>
  <c r="E357" s="1"/>
  <c r="AQ322"/>
  <c r="AD198"/>
  <c r="AE198" s="1"/>
  <c r="AK352"/>
  <c r="AQ199"/>
  <c r="V270"/>
  <c r="E199"/>
  <c r="AH44"/>
  <c r="L12"/>
  <c r="L349" s="1"/>
  <c r="M352"/>
  <c r="G117"/>
  <c r="T13"/>
  <c r="G353"/>
  <c r="F352"/>
  <c r="J45"/>
  <c r="I199"/>
  <c r="F201"/>
  <c r="G201" s="1"/>
  <c r="I14"/>
  <c r="J201"/>
  <c r="AP15"/>
  <c r="AP10" s="1"/>
  <c r="AQ202"/>
  <c r="AE13"/>
  <c r="AD350"/>
  <c r="AE350" s="1"/>
  <c r="E87"/>
  <c r="G87" s="1"/>
  <c r="E88"/>
  <c r="E84" s="1"/>
  <c r="E44" s="1"/>
  <c r="G91"/>
  <c r="X350"/>
  <c r="AN44"/>
  <c r="AM198"/>
  <c r="AN198" s="1"/>
  <c r="AN202"/>
  <c r="AM15"/>
  <c r="AO13"/>
  <c r="AQ200"/>
  <c r="S202"/>
  <c r="R15"/>
  <c r="M202"/>
  <c r="L15"/>
  <c r="S324"/>
  <c r="R13"/>
  <c r="J84"/>
  <c r="I44"/>
  <c r="AL349"/>
  <c r="AL348" s="1"/>
  <c r="AL10"/>
  <c r="AC349"/>
  <c r="J270"/>
  <c r="I322"/>
  <c r="J322" s="1"/>
  <c r="U15"/>
  <c r="U10" s="1"/>
  <c r="V201"/>
  <c r="U14"/>
  <c r="V14" s="1"/>
  <c r="AB200"/>
  <c r="AA13"/>
  <c r="AM349"/>
  <c r="AN12"/>
  <c r="S199"/>
  <c r="R12"/>
  <c r="F324"/>
  <c r="G324" s="1"/>
  <c r="G272"/>
  <c r="AJ198"/>
  <c r="AK198" s="1"/>
  <c r="AK44"/>
  <c r="H350"/>
  <c r="K198"/>
  <c r="M198" s="1"/>
  <c r="M44"/>
  <c r="Q349"/>
  <c r="Q348" s="1"/>
  <c r="Q10"/>
  <c r="AJ15"/>
  <c r="F265"/>
  <c r="G265" s="1"/>
  <c r="G213"/>
  <c r="V112"/>
  <c r="H351"/>
  <c r="AN200"/>
  <c r="AM13"/>
  <c r="AM10" s="1"/>
  <c r="AN10" s="1"/>
  <c r="H349"/>
  <c r="H10"/>
  <c r="G113"/>
  <c r="F112"/>
  <c r="N322"/>
  <c r="P322" s="1"/>
  <c r="P270"/>
  <c r="AE199"/>
  <c r="E325"/>
  <c r="G325" s="1"/>
  <c r="G273"/>
  <c r="AK199"/>
  <c r="G85"/>
  <c r="F45"/>
  <c r="G45" s="1"/>
  <c r="N84"/>
  <c r="P88"/>
  <c r="AH198"/>
  <c r="AF350"/>
  <c r="AF348" s="1"/>
  <c r="AF10"/>
  <c r="AB199"/>
  <c r="AA12"/>
  <c r="AK324"/>
  <c r="AJ13"/>
  <c r="AD322"/>
  <c r="AE322" s="1"/>
  <c r="AE270"/>
  <c r="M200"/>
  <c r="L13"/>
  <c r="O12"/>
  <c r="P199"/>
  <c r="G86"/>
  <c r="F46"/>
  <c r="G46" s="1"/>
  <c r="X349"/>
  <c r="X10"/>
  <c r="Y12"/>
  <c r="J112"/>
  <c r="AD349"/>
  <c r="AE12"/>
  <c r="AK12"/>
  <c r="AJ349"/>
  <c r="AA351"/>
  <c r="AB351" s="1"/>
  <c r="AB15"/>
  <c r="AN201"/>
  <c r="AM14"/>
  <c r="AN14" s="1"/>
  <c r="G274"/>
  <c r="F270"/>
  <c r="G116"/>
  <c r="O13"/>
  <c r="G88"/>
  <c r="F84"/>
  <c r="F323"/>
  <c r="G323" s="1"/>
  <c r="G271"/>
  <c r="U349"/>
  <c r="V12"/>
  <c r="O351"/>
  <c r="F202"/>
  <c r="J202"/>
  <c r="I15"/>
  <c r="AP349"/>
  <c r="AQ12"/>
  <c r="AH270"/>
  <c r="AG322"/>
  <c r="AH322" s="1"/>
  <c r="AE202"/>
  <c r="AD15"/>
  <c r="AD10" s="1"/>
  <c r="W13"/>
  <c r="Y200"/>
  <c r="K12"/>
  <c r="M199"/>
  <c r="AJ322"/>
  <c r="AK322" s="1"/>
  <c r="AK270"/>
  <c r="I357"/>
  <c r="J357" s="1"/>
  <c r="F358"/>
  <c r="J46"/>
  <c r="I200"/>
  <c r="W198"/>
  <c r="Y198" s="1"/>
  <c r="AH200"/>
  <c r="AG13"/>
  <c r="N47"/>
  <c r="P87"/>
  <c r="G327"/>
  <c r="F343"/>
  <c r="G343" s="1"/>
  <c r="O198"/>
  <c r="AA198"/>
  <c r="AB198" s="1"/>
  <c r="AI349"/>
  <c r="AI348" s="1"/>
  <c r="AI10"/>
  <c r="AH15"/>
  <c r="AG351"/>
  <c r="AH351" s="1"/>
  <c r="X351"/>
  <c r="Y351" s="1"/>
  <c r="Y15"/>
  <c r="Z349"/>
  <c r="Z348" s="1"/>
  <c r="Z10"/>
  <c r="U198"/>
  <c r="V198" s="1"/>
  <c r="X357"/>
  <c r="Y357" s="1"/>
  <c r="F360"/>
  <c r="AC15"/>
  <c r="AC351" s="1"/>
  <c r="AP350"/>
  <c r="AQ13"/>
  <c r="E112"/>
  <c r="AG14"/>
  <c r="AH14" s="1"/>
  <c r="AH201"/>
  <c r="AP198"/>
  <c r="AQ198" s="1"/>
  <c r="AQ44"/>
  <c r="V10" l="1"/>
  <c r="G360"/>
  <c r="H348"/>
  <c r="E198"/>
  <c r="G352"/>
  <c r="T350"/>
  <c r="V13"/>
  <c r="T10"/>
  <c r="L351"/>
  <c r="M351" s="1"/>
  <c r="M15"/>
  <c r="F357"/>
  <c r="G357" s="1"/>
  <c r="G358"/>
  <c r="K349"/>
  <c r="K10"/>
  <c r="M12"/>
  <c r="AE349"/>
  <c r="AM350"/>
  <c r="AN350" s="1"/>
  <c r="AN13"/>
  <c r="S12"/>
  <c r="R349"/>
  <c r="R10"/>
  <c r="S10" s="1"/>
  <c r="R351"/>
  <c r="S351" s="1"/>
  <c r="S15"/>
  <c r="AP351"/>
  <c r="AQ351" s="1"/>
  <c r="AQ15"/>
  <c r="AJ351"/>
  <c r="AK351" s="1"/>
  <c r="AK15"/>
  <c r="W350"/>
  <c r="W348" s="1"/>
  <c r="W10"/>
  <c r="Y10" s="1"/>
  <c r="Y349"/>
  <c r="X348"/>
  <c r="I198"/>
  <c r="J198" s="1"/>
  <c r="J44"/>
  <c r="N202"/>
  <c r="P47"/>
  <c r="E47"/>
  <c r="G47" s="1"/>
  <c r="I351"/>
  <c r="J351" s="1"/>
  <c r="J15"/>
  <c r="F15"/>
  <c r="O350"/>
  <c r="P350" s="1"/>
  <c r="P13"/>
  <c r="AK349"/>
  <c r="O349"/>
  <c r="P12"/>
  <c r="O10"/>
  <c r="G112"/>
  <c r="E13"/>
  <c r="AA350"/>
  <c r="AB350" s="1"/>
  <c r="AB13"/>
  <c r="AC10"/>
  <c r="AE10" s="1"/>
  <c r="AM351"/>
  <c r="AN351" s="1"/>
  <c r="AN15"/>
  <c r="M13"/>
  <c r="L350"/>
  <c r="L10"/>
  <c r="N44"/>
  <c r="P84"/>
  <c r="AQ349"/>
  <c r="AH13"/>
  <c r="AG350"/>
  <c r="AG10"/>
  <c r="AH10" s="1"/>
  <c r="F200"/>
  <c r="G200" s="1"/>
  <c r="I13"/>
  <c r="J200"/>
  <c r="V349"/>
  <c r="AK13"/>
  <c r="AJ350"/>
  <c r="AK350" s="1"/>
  <c r="E12"/>
  <c r="AN349"/>
  <c r="AC348"/>
  <c r="R350"/>
  <c r="S350" s="1"/>
  <c r="S13"/>
  <c r="AO350"/>
  <c r="AO348" s="1"/>
  <c r="AO10"/>
  <c r="AQ10" s="1"/>
  <c r="Y13"/>
  <c r="F14"/>
  <c r="J14"/>
  <c r="AD351"/>
  <c r="AE351" s="1"/>
  <c r="AE15"/>
  <c r="AA349"/>
  <c r="AA10"/>
  <c r="AB10" s="1"/>
  <c r="AB12"/>
  <c r="U351"/>
  <c r="V351" s="1"/>
  <c r="V15"/>
  <c r="G84"/>
  <c r="F44"/>
  <c r="F322"/>
  <c r="G322" s="1"/>
  <c r="G270"/>
  <c r="AJ10"/>
  <c r="AK10" s="1"/>
  <c r="J199"/>
  <c r="F199"/>
  <c r="G199" s="1"/>
  <c r="I12"/>
  <c r="AQ350" l="1"/>
  <c r="M10"/>
  <c r="U348"/>
  <c r="AJ348"/>
  <c r="AK348" s="1"/>
  <c r="T348"/>
  <c r="V350"/>
  <c r="AH350"/>
  <c r="AG348"/>
  <c r="AH348" s="1"/>
  <c r="Y350"/>
  <c r="R348"/>
  <c r="S348" s="1"/>
  <c r="S349"/>
  <c r="AP348"/>
  <c r="AQ348" s="1"/>
  <c r="N198"/>
  <c r="P198" s="1"/>
  <c r="P44"/>
  <c r="N15"/>
  <c r="P202"/>
  <c r="E202"/>
  <c r="G202" s="1"/>
  <c r="E349"/>
  <c r="F351"/>
  <c r="G14"/>
  <c r="I350"/>
  <c r="J350" s="1"/>
  <c r="F13"/>
  <c r="J13"/>
  <c r="Y348"/>
  <c r="AD348"/>
  <c r="AE348" s="1"/>
  <c r="I349"/>
  <c r="F12"/>
  <c r="I10"/>
  <c r="J10" s="1"/>
  <c r="J12"/>
  <c r="P349"/>
  <c r="O348"/>
  <c r="F198"/>
  <c r="G198" s="1"/>
  <c r="G44"/>
  <c r="AA348"/>
  <c r="AB348" s="1"/>
  <c r="AB349"/>
  <c r="AM348"/>
  <c r="AN348" s="1"/>
  <c r="M350"/>
  <c r="L348"/>
  <c r="E350"/>
  <c r="K348"/>
  <c r="M349"/>
  <c r="V348" l="1"/>
  <c r="F350"/>
  <c r="G350" s="1"/>
  <c r="G13"/>
  <c r="N351"/>
  <c r="N10"/>
  <c r="P10" s="1"/>
  <c r="P15"/>
  <c r="E15"/>
  <c r="F349"/>
  <c r="G12"/>
  <c r="F10"/>
  <c r="M348"/>
  <c r="I348"/>
  <c r="J348" s="1"/>
  <c r="J349"/>
  <c r="E351" l="1"/>
  <c r="E10"/>
  <c r="G10" s="1"/>
  <c r="G15"/>
  <c r="N348"/>
  <c r="P348" s="1"/>
  <c r="P351"/>
  <c r="G349"/>
  <c r="F348"/>
  <c r="E348" l="1"/>
  <c r="G351"/>
  <c r="G348"/>
  <c r="H25" i="3" l="1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14" i="8" l="1"/>
  <c r="D14" s="1"/>
  <c r="C19"/>
  <c r="D19" s="1"/>
  <c r="D5"/>
  <c r="C24" l="1"/>
  <c r="D24"/>
</calcChain>
</file>

<file path=xl/comments1.xml><?xml version="1.0" encoding="utf-8"?>
<comments xmlns="http://schemas.openxmlformats.org/spreadsheetml/2006/main">
  <authors>
    <author>TureyskayEE</author>
  </authors>
  <commentList>
    <comment ref="K9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<sst xmlns="http://schemas.openxmlformats.org/spreadsheetml/2006/main" count="1386" uniqueCount="480">
  <si>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</si>
  <si>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</si>
  <si>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</si>
  <si>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</si>
  <si>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</si>
  <si>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</si>
  <si>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</si>
  <si>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</si>
  <si>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</si>
  <si>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</si>
  <si>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</si>
  <si>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</si>
  <si>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</si>
  <si>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</si>
  <si>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</si>
  <si>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</si>
  <si>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</si>
  <si>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</si>
  <si>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</si>
  <si>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</si>
  <si>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</si>
  <si>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</si>
  <si>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</si>
  <si>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</si>
  <si>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</si>
  <si>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</si>
  <si>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</si>
  <si>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</si>
  <si>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</si>
  <si>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</si>
  <si>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</si>
  <si>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</si>
  <si>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</si>
  <si>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</si>
  <si>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</si>
  <si>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</si>
  <si>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</si>
  <si>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</si>
  <si>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</si>
  <si>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</si>
  <si>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</si>
  <si>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</si>
  <si>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</si>
  <si>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</si>
  <si>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</si>
  <si>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</si>
  <si>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</si>
  <si>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</si>
  <si>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</si>
  <si>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</si>
  <si>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</si>
  <si>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</si>
  <si>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</si>
  <si>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</si>
  <si>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</si>
  <si>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</si>
  <si>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</si>
  <si>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</si>
  <si>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</si>
  <si>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</si>
  <si>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</si>
  <si>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</si>
  <si>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</si>
  <si>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</si>
  <si>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</si>
  <si>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</si>
  <si>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</si>
  <si>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</si>
  <si>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</si>
  <si>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</si>
  <si>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</si>
  <si>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</si>
  <si>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</si>
  <si>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</si>
  <si>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</si>
  <si>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</si>
  <si>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</si>
  <si>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</si>
  <si>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</si>
  <si>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</si>
  <si>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</si>
  <si>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</si>
  <si>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</si>
  <si>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</si>
  <si>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</si>
  <si>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</si>
  <si>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</si>
  <si>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</si>
  <si>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</si>
  <si>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</si>
  <si>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</si>
  <si>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</si>
  <si>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</si>
  <si>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</si>
  <si>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</si>
  <si>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</si>
  <si>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</si>
  <si>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</si>
  <si>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</si>
  <si>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</si>
  <si>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</si>
  <si>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</si>
  <si>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</si>
  <si>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</si>
  <si>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</si>
  <si>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</si>
  <si>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</si>
  <si>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</si>
  <si>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</si>
  <si>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</si>
  <si>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</si>
  <si>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</si>
  <si>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</si>
  <si>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</si>
  <si>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</si>
  <si>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</si>
  <si>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</si>
  <si>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</si>
  <si>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</si>
  <si>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</si>
  <si>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</si>
  <si>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</si>
  <si>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</si>
  <si>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</si>
  <si>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</si>
  <si>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</si>
  <si>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</si>
  <si>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</si>
  <si>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</si>
  <si>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</si>
  <si>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</si>
  <si>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</si>
  <si>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</si>
  <si>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</si>
  <si>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</si>
  <si>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</si>
  <si>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</si>
  <si>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</si>
  <si>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</si>
  <si>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</si>
  <si>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</si>
  <si>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</si>
  <si>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</si>
  <si>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</si>
  <si>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</si>
  <si>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</si>
  <si>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</si>
  <si>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</si>
  <si>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</si>
  <si>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</si>
  <si>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</si>
  <si>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</si>
  <si>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</si>
  <si>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</si>
  <si>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</si>
  <si>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</si>
  <si>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</si>
  <si>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</si>
  <si>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</si>
  <si>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</si>
  <si>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</si>
  <si>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</si>
  <si>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</si>
  <si>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</si>
  <si>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</si>
  <si>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</si>
  <si>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</si>
  <si>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</si>
  <si>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</si>
  <si>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</si>
  <si>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</si>
  <si>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</si>
  <si>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</si>
  <si>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</si>
  <si>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</si>
  <si>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</si>
  <si>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</si>
  <si>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</si>
  <si>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</si>
  <si>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</si>
  <si>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</si>
  <si>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</si>
  <si>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</si>
  <si>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</si>
  <si>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</si>
  <si>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</si>
  <si>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</si>
  <si>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</si>
  <si>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</si>
  <si>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</si>
  <si>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</si>
  <si>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</si>
  <si>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</si>
  <si>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</si>
  <si>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</si>
  <si>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</si>
  <si>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</si>
  <si>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</si>
  <si>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</si>
  <si>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</si>
  <si>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</si>
  <si>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</si>
  <si>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</si>
  <si>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</si>
  <si>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</si>
  <si>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</si>
  <si>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</si>
  <si>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</si>
  <si>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</si>
  <si>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</si>
  <si>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</si>
  <si>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</si>
  <si>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</si>
  <si>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</si>
  <si>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</si>
  <si>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</si>
  <si>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</si>
  <si>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</si>
  <si>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</si>
  <si>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</si>
  <si>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</si>
  <si>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</si>
  <si>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</si>
  <si>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</si>
  <si>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</si>
  <si>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</si>
  <si>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</si>
  <si>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</si>
  <si>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</si>
  <si>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</si>
  <si>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</si>
  <si>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</si>
  <si>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</si>
  <si>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</si>
  <si>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</si>
  <si>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</si>
  <si>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</si>
  <si>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</si>
  <si>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</si>
  <si>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</si>
  <si>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</si>
  <si>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</si>
  <si>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</si>
  <si>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</si>
  <si>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</si>
  <si>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</si>
  <si>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</si>
  <si>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</si>
  <si>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</si>
  <si>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</si>
  <si>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</si>
  <si>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</si>
  <si>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</si>
  <si>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</si>
  <si>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</si>
  <si>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</si>
  <si>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</si>
  <si>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</si>
  <si>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</si>
  <si>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</si>
  <si>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</si>
  <si>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</si>
  <si>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</si>
  <si>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</si>
  <si>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2.1.1.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</si>
  <si>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</si>
  <si>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</si>
  <si>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</si>
  <si>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</si>
  <si>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</si>
  <si>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</si>
  <si>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</si>
  <si>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</si>
  <si>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</si>
  <si>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</si>
  <si>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Результаты реализации муниципальной  программы соиполнителями:*</t>
  </si>
  <si>
    <t>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</si>
  <si>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</si>
  <si>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</si>
  <si>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</si>
  <si>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</si>
  <si>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</si>
  <si>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</si>
  <si>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</si>
  <si>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</si>
  <si>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</si>
  <si>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</si>
  <si>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</si>
  <si>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>Таблица 2</t>
  </si>
  <si>
    <t>СОГЛАСОВАНО</t>
  </si>
  <si>
    <t>по социальным вопросам</t>
  </si>
  <si>
    <t>________________________(подпись)</t>
  </si>
  <si>
    <t xml:space="preserve"> ГРАФИК </t>
  </si>
  <si>
    <t>программы Нижневартовского района</t>
  </si>
  <si>
    <t>наименование программы</t>
  </si>
  <si>
    <t xml:space="preserve">Руководитель программы: </t>
  </si>
  <si>
    <t>Начальник управления образования</t>
  </si>
  <si>
    <t xml:space="preserve">и молодежной политики </t>
  </si>
  <si>
    <t>администрации района</t>
  </si>
  <si>
    <t>М.В. Любомирская</t>
  </si>
  <si>
    <t xml:space="preserve"> реализации в 2019 году муниципальной </t>
  </si>
  <si>
    <t>«Развитие образования в Нижневартовском районе»</t>
  </si>
  <si>
    <t>2019 год</t>
  </si>
  <si>
    <t>в т.ч. безвозмездные поступления физических и юридических лиц</t>
  </si>
  <si>
    <t>Подпрограмма 1 «Развитие образования и молодежной политики»</t>
  </si>
  <si>
    <t xml:space="preserve">Развитие системы дошкольного, общего образования и дополнительного образования детей </t>
  </si>
  <si>
    <t>управление образования и молодежной политики администрации района (далее – управление образования и молодежной политики), муниципальное автономное учреждение «Центр развития образования» (далее ‒ МАУ «Центр развития образования»), муниципальные образовательные учреждения района</t>
  </si>
  <si>
    <t>всего</t>
  </si>
  <si>
    <t>иные внебюджетные источники</t>
  </si>
  <si>
    <t>Поддержка лучших учителей образовательных учреждений в рамках системы премий главы района</t>
  </si>
  <si>
    <t>управление образования и молодежной политики, МАУ «Центр развития образования», муниципальные образовательные учреждения района</t>
  </si>
  <si>
    <t>Поддержка способной и талантливой молодежи</t>
  </si>
  <si>
    <t>Поддержка системы воспитания</t>
  </si>
  <si>
    <t>Проведение независимой государственной (итоговой) аттестации выпускников, в том числе в новой форме (9 классы) и в форме единого государственного экзамена</t>
  </si>
  <si>
    <t>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</t>
  </si>
  <si>
    <t>управление образования и молодежной политики, МАУ «Центр развития образования»</t>
  </si>
  <si>
    <t>Организация и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Организация и проведение муниципального и регионального этапов всероссийского конкурса профессионального мастерства в сфере образования</t>
  </si>
  <si>
    <t>1.7.</t>
  </si>
  <si>
    <t>Издание методических пособий, сборников из опыта работы лучших учителей</t>
  </si>
  <si>
    <t>1.8.</t>
  </si>
  <si>
    <t>Приобретение лицензионного программного обеспечения и оборудования</t>
  </si>
  <si>
    <t>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</t>
  </si>
  <si>
    <t>управление образования и молодежной политики</t>
  </si>
  <si>
    <t>1.10.</t>
  </si>
  <si>
    <t>Обеспечение государственных гарантий на получение образования</t>
  </si>
  <si>
    <t>управление образования и молодежной политики, муниципальные образовательные учреждения района</t>
  </si>
  <si>
    <t>1.10.1.</t>
  </si>
  <si>
    <t>Обеспечение государственных гарантий реализации прав на получение общедоступного и бесплатного дошкольного образования</t>
  </si>
  <si>
    <t>1.10.2.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</si>
  <si>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</t>
  </si>
  <si>
    <t>1.10.3.</t>
  </si>
  <si>
    <t>Обеспечение организации предоставления дополнительного образования</t>
  </si>
  <si>
    <t>1.11.</t>
  </si>
  <si>
    <t>Обеспечение организационно-методического и психолого-медико-педагогического сопровождения деятельности муниципальных образовательных учреждений,  проведение ме-роприятий по обеспечению эффективной системы по социализации и самореализации молодежи, развитию потенциала молодежи</t>
  </si>
  <si>
    <t>1.12.</t>
  </si>
  <si>
    <t>Реализация мероприятий в области энергосбережения и повышения энергетической эффективности в муниципальных образовательных учреждениях района</t>
  </si>
  <si>
    <t>управление образования и молодежной политики, муниципальные образовательные учреждения</t>
  </si>
  <si>
    <t>1.13.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</si>
  <si>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</si>
  <si>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управление образования и молодежной политики, МАУ «Центр развития образования», муниципальные образовательные учреждения района, муниципальное бюджетное учреждение дополнительного образования «Районный центр творчества детей и молодежи «Спектр» далее – МБУ ДО «Районный центр творчества детей и молодежи «Спектр»), управление культуры администрации района, отдел по физической культуре и спорту администрации района</t>
  </si>
  <si>
    <t>Обеспечение комплексной безопасности и комфортных условий образовательного процесса в общем и дополнительном образовании. Развитие инфраструктуры дошкольного, общего и дополнительного образования детей</t>
  </si>
  <si>
    <t>управление образования и молодежной политики, муниципальные образовательные учреждения района, отдел по жилищным вопросам и муниципальной собственности администрации района, муниципальное казенное учреждение «Управление капитального строительства по застройке Нижневартовского района»</t>
  </si>
  <si>
    <t>Проведение строительства и капитального ремонта зданий для осуществления образовательной и иной деятельности</t>
  </si>
  <si>
    <t>муниципальное казенное учреждение «Управление капитального строительства по застройке Нижневартовского района»</t>
  </si>
  <si>
    <t>пгт. Излучинск Загородный стационарный лагерь круглосуточно пребывания детей "Лесная сказка", вторая очередь</t>
  </si>
  <si>
    <t>2.1.2.</t>
  </si>
  <si>
    <t>Муниципальное бюджетное общеобразовательное учреждение «Излучинская общеобразовательная средняя школа №1»</t>
  </si>
  <si>
    <t>2.1.3.</t>
  </si>
  <si>
    <t>"Школа №2 на 33 класса в пгт. Излучинск Нижневартовского района по ул. Школьная д.7".</t>
  </si>
  <si>
    <t>2.1.4.</t>
  </si>
  <si>
    <t>Муниципальное бюджетное общеобразовательное учреждение «Новоаганская общеобразовательная средняя школа №1»</t>
  </si>
  <si>
    <t>2.1.5.</t>
  </si>
  <si>
    <t>Муниципальное бюджетное общеобразовательное учреждение «Новоаганская общеобразовательная средняя школа имени маршала Советского Союза Г.К. Жукова»</t>
  </si>
  <si>
    <t>2.1.6.</t>
  </si>
  <si>
    <t xml:space="preserve">Муниципальное бюджетное общеобразовательное учреждение «Покурская общеобразовательная средняя школа» </t>
  </si>
  <si>
    <t>2.1.7.</t>
  </si>
  <si>
    <t>Муниципальное бюджетное дошкольное образовательное учреждение «Новоаганский детский сад комбинированного вида «Снежинка»</t>
  </si>
  <si>
    <t>2.1.8.</t>
  </si>
  <si>
    <t>Муниципальное бюджетное дошкольное образовательное учреждение «Варьеганский детский сад комбинированного вида «Олененок»</t>
  </si>
  <si>
    <t>2.1.9.</t>
  </si>
  <si>
    <t>Муниципальное бюджетное дошкольное образовательное учреждение «Ваховский детский сад «Лесная сказка»</t>
  </si>
  <si>
    <t>2.1.10.</t>
  </si>
  <si>
    <t>с. Покур Реконструкция и перепланировка пищеблока детского сада</t>
  </si>
  <si>
    <t>2.1.11.</t>
  </si>
  <si>
    <t>"Детский сад на 40 мест в с. Покур Нижневартовского района по ул. Киевская 18".</t>
  </si>
  <si>
    <t>2.1.12.</t>
  </si>
  <si>
    <t>"Средняя школа в с. Покур Нижневартовского района по ул. Белорусская д. 19".</t>
  </si>
  <si>
    <t>Проведение благоустройства территорий учреждений образования</t>
  </si>
  <si>
    <t>управление образования и молодежной политики, муниципальное казенное учреждение «Управление капитального строительства по застройке Нижневартовского района»</t>
  </si>
  <si>
    <t>Приобретение мебели, оборудования, инвентаря для образовательных учреждений района</t>
  </si>
  <si>
    <t>Развитие инфраструктуры общеобразовательных учреждений</t>
  </si>
  <si>
    <t>Развитие инфраструктуры дошкольных образовательных учреждений</t>
  </si>
  <si>
    <t>управление образования и молодежной политики, отдел по жилищным вопросам и муниципальной собственности администрации района, муниципальное казенное учреждение «Управление капитального строительства по застройке Нижневартовского района»</t>
  </si>
  <si>
    <t>Подпрограмма 2 «Формирование законопослушного поведения участников дорожного движения»</t>
  </si>
  <si>
    <t>Проведение мероприятий по профилактике правонарушений в сфере безопасности дорожного движения</t>
  </si>
  <si>
    <t>управление образования и молодежной политики, МАУ «Центр развития образования», муниципальные образовательные учреждения района, МБУ ДО «Районный центр творчества детей и молодежи «Спектр», муниципальное бюджетное учреждение «Телевидение Нижневартовского района» (далее – МБУ «Телевидение Нижневартовского района»)</t>
  </si>
  <si>
    <t>Подпрограмма3 «Комплексные меры профилактики наркомании и алкоголизма среди детей, подростков и молодежи»</t>
  </si>
  <si>
    <t>Проведение мероприятий по профилактике наркомании и алкоголизма среди детей, подростков и молодежи</t>
  </si>
  <si>
    <t>служба по организации деятельности Антинаркотической комиссии района, управление образования и молодежной политики, управление культуры, отдел по физической культуре и спорту, отдел по организации деятельности комиссии по делам несовершеннолетних администрации района</t>
  </si>
  <si>
    <t>Изготовление методических рекомендаций по проведению профилактической работы среди населения; разработка пособий для специалистов  образовательных учреждений,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 несовершеннолетних; выпуск тематических видеофильмов</t>
  </si>
  <si>
    <t>Организация соревнований по различным видам спорта среди детей, подростков и молодежи  района в пришкольных лагерях, на дворовых и спортивных дворовых площадках в каникулярное время</t>
  </si>
  <si>
    <t>Проведение про-филактических мероприятий, направленных на формирование у детей, подростков и молодежи навыков активно-го и здорового образа жизни</t>
  </si>
  <si>
    <t>Проведение районной профилактической акции «Мы выбираем будущее»</t>
  </si>
  <si>
    <t>Проведение районной военно-патриотической игры «Зарница»</t>
  </si>
  <si>
    <t>Проведение конкурса вариативных программ по профилактике наркомании и алкоголизма, пропаганде семейного благополучия; содействия в реализации программ</t>
  </si>
  <si>
    <t>Изготовление и распространение на безвозмездной основе в рамках проводимых про-филактических мероприятий сувенирной продук-ции (футболки, бейсболки, дипломы, значки и т.д.)</t>
  </si>
  <si>
    <t>Проведение районного конкурса социальных про-ектов для под-ростков и моло-дежи «Инициати-ва»</t>
  </si>
  <si>
    <t>Проведение конкурса волонтерских отрядов «Марафон добрых и полезных дел»</t>
  </si>
  <si>
    <t>Проведение районной акции «Бросай болеть – вставай на лыжи</t>
  </si>
  <si>
    <t>Разработка и изготовление социальной рекламы</t>
  </si>
  <si>
    <t>Проведение смотра-конкурса на лучшую организацию спортивной и профилактической работы на дворовых площадках и в подростковых клубах</t>
  </si>
  <si>
    <t>Итого по подпрограмме 3</t>
  </si>
  <si>
    <t>Подпрограмма 4 «Организация в каникулярное время отдыха, оздоровления, занятости детей, подростков и молодежи Нижневартовского района»</t>
  </si>
  <si>
    <t>Проведение мероприятий по организации в каникулярное время отдыха, оздоровления, занятости детей, подростков и молодежи</t>
  </si>
  <si>
    <t>Организация отдыха детей района в лагерях с дневным пребыванием детей, дворовых клубах, лагерях труда и отдыха,  палаточных лагерях на базе муниципальных учреждений района</t>
  </si>
  <si>
    <t>Расходы на организацию отдыха (оплата труда работников, первичные медосмотры, обработка территорий, спальных мешков, палаток, страхование, канцелярские и хозяйственныетовары, бутилированная вода)</t>
  </si>
  <si>
    <t>1.1.1.1.</t>
  </si>
  <si>
    <t>Оплата услуг по проведению мероприятий по организации отдыха и оздоровления детей негосударственным органи-зациям, в том числе социально ориентированным некоммерческим общественным организациям</t>
  </si>
  <si>
    <t>1.1.2.</t>
  </si>
  <si>
    <t>Организация питания детей в лагерях с дневным пребыванием детей, палаточных лагерях на базе муниципальных учреждений района</t>
  </si>
  <si>
    <t>Оздоровительный отдых детей района в загородных детских оздоровительных лагерях, санаториях и пансионатах</t>
  </si>
  <si>
    <t>Оплата путевок в загородные лагеря и проезда детей до места отдыха и обратно</t>
  </si>
  <si>
    <t>1.2.2.</t>
  </si>
  <si>
    <t>Оплата услуг, проезд, проживание сопровождающих лиц (сопровождение детей в пути следования) во время доставки детей до мест отдыха и обратно</t>
  </si>
  <si>
    <t>Организация доставки детей из населенных пунктов района в г. Нижневартовске до и после от-правки в загородные лагеря, оплата горючесмазочных материалов, в том числе для палаточных лагерей</t>
  </si>
  <si>
    <t>Организация обучения кадров для работы с детьми в летний период</t>
  </si>
  <si>
    <t>Проведение конкурса вариативных программ. Разработка программ в сфере организации от-дыха детей и их оздоровления среди муниципальных учреждений, социально ориентированных некоммерческих организаций района»</t>
  </si>
  <si>
    <t xml:space="preserve">Обеспечение деятельности по реализации подпрограммы  (услуги связи, канцелярские товары) </t>
  </si>
  <si>
    <t>Изготовление (приобретение) сувенирной продукции с символикой</t>
  </si>
  <si>
    <t>Итого по подпрограмме 4</t>
  </si>
  <si>
    <t>Подпрограмма 5 «Молодежь Нижневартовского района»</t>
  </si>
  <si>
    <t>Проведение мероприятий по обеспечению эффективной системы по социализации и самореализации молодежи, развитию потенциала молодежи</t>
  </si>
  <si>
    <t>управление об-разования и мо-лодежной поли-тики, управление культуры адми-нистрации райо-на, отдел по фи-зической куль-туре и спорту администрации района, отдел записи актов гражданского состояния адми-нистрации райо-на, МАУ «ЦРО»</t>
  </si>
  <si>
    <t>Мероприятия по поддержке молодых семей: приобретение комплектов для новорожденных</t>
  </si>
  <si>
    <t>управление об-разования и мо-лодежной поли-тики,  МАУ «ЦРО»</t>
  </si>
  <si>
    <t>Мероприятия по содействию профессиональному становлению мо-лодежи: организации временной занятости несовершеннолетних граждан в возрасте от 14 до 18 лет в свободное от учебы время; встреча главы района с выпуск-никами профессиональных учебных заведений, жителями района; информационно-ознакомительная кампания «Аби-туриент»</t>
  </si>
  <si>
    <t>Мероприятия по гражданско-патриотическому воспитанию детей и молодежи;  мероприятия по грантовой под-держке молодежных проектов (проведение и участие в конкурсах  различного уровня)</t>
  </si>
  <si>
    <t>Итого по подпрограмме 5</t>
  </si>
  <si>
    <t>ответственный исполнитель (управление образования и молодежной политики администрации района)</t>
  </si>
  <si>
    <t>соисполнитель 1 (муниципальное казенное учреждение «Управление капитального строительства по застройке Нижневартовского района»)</t>
  </si>
  <si>
    <t>соисполнитель 2 (служба по организации деятельности Антинаркотической комиссии района)</t>
  </si>
  <si>
    <t xml:space="preserve">Исполняющий обязанности зааместителя Главы района </t>
  </si>
  <si>
    <t>Руководитель программы</t>
  </si>
  <si>
    <t>А.В. Обогрелова</t>
  </si>
  <si>
    <t>тел. 49 47 88</t>
  </si>
  <si>
    <t xml:space="preserve">Согласовано: </t>
  </si>
  <si>
    <t>Специалист Департамента финансов администрации района</t>
  </si>
  <si>
    <t xml:space="preserve">И.А. Чернова </t>
  </si>
  <si>
    <t>Наименование показателей результатов</t>
  </si>
  <si>
    <t xml:space="preserve">   в том числе</t>
  </si>
  <si>
    <t>Руководитель             ______________</t>
  </si>
  <si>
    <t>Исполнитель                  _____________________</t>
  </si>
  <si>
    <t>Е.В. Рычкова</t>
  </si>
  <si>
    <t>тел. 49-47-07</t>
  </si>
  <si>
    <t>Значение показателя на 2019 год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</si>
  <si>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обучающихся, %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</si>
  <si>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организациях, %¹</t>
  </si>
  <si>
    <t>Доля общеобразовательных организаций, расположенных в сельских населенных пунктах и поселках городского типа автономного округа, в которых обновлена материально-техническая база для реализации основных и дополнительных общеобразовательных программ цифрового и гуманитарного профилей %</t>
  </si>
  <si>
    <t>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лет), %¹</t>
  </si>
  <si>
    <t>Доля детей в возрасте от 5 до 18 лет, охваченных дополнительными общеразвивающими программами технической и естественно-научной направленности, %¹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</si>
  <si>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(ед.)¹</t>
  </si>
  <si>
    <t>Количество услуг, оказанных консультационными центрами методической, психолого-педагогической, диагностической и консультативной помощи (тыс. ед. с накопительным итогом)¹</t>
  </si>
  <si>
    <t>Количество услуг, оказанных консультационными центрами методической, психолого-педагогической, диагностической и консультативной помощи родителям (законным представителям) детей в возрасте до 3-х лет, не посещающих дошкольные образовательные организации (тыс. ед., с накопительным итогом)¹</t>
  </si>
  <si>
    <t>Количество услуг, оказанных консультационными центрами методической, психолого-педагогической, диагностической и консультативной помощи родителям (законным представителям) детей, обучающихся в общеобразовательных организациях (тыс. ед., накопительным итогом)¹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</si>
  <si>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(%)¹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</si>
  <si>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(%)¹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</si>
  <si>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(%)¹</t>
  </si>
  <si>
    <t>Количество проведенных конкурсов с целью сокращения детского дорожно-транспортного травматизма, штук</t>
  </si>
  <si>
    <t>Доля педагогов и руководителей образовательных организаций, прошедших добровольную независимую оценку профессиональной квалификации (%)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</si>
  <si>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</si>
  <si>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Численность обучающихся, вовлеченных в деятельность общественных объединений, в том числе волонтерских и добровольческих (тыс. чел., накопительным итогом)</t>
  </si>
  <si>
    <t>Численность населения, работающего в качестве волонтеров (тыс. чел., с накопительным итогом)</t>
  </si>
  <si>
    <t>Численность воспитанников в возрасте до трех лет, посещающих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чел.</t>
  </si>
  <si>
    <t>Количество сданных объектов муниципальных бюджетных дошкольных образовательных учреждений района, в том числе в составе комплексов, единиц</t>
  </si>
  <si>
    <t>Привлечение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категории, %</t>
  </si>
  <si>
    <t>Доля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 (%)</t>
  </si>
  <si>
    <t>Доля детей в возрасте от 6 до 17 лет, охваченных отдыхом и оздоровлением в негосударственных (немуниципальных) организациях отдыха и оздоровления детей  от общей численности детей, охваченных отдыхом и оздоровлением в оздоровительных организациях, %</t>
  </si>
  <si>
    <t>Численность детей, направленных на отдых и оздоровление, чел.</t>
  </si>
  <si>
    <t>Доля средств бюджета района, выделяемых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бюджета района, выделяемых на предоставление услуг (работ) в сфере  оздоровления детей в палаточных лагерях, расположенных на территории Нижневартовского района, %.</t>
  </si>
  <si>
    <t>Численность несовершеннолетних, трудоустроенных за счет создания временных рабочих мест, чел.4</t>
  </si>
  <si>
    <t>Количество мероприятий по формированию у подрастающего поколения уважительного отношения ко всем этносам и религиям, штук</t>
  </si>
  <si>
    <t>М.В. Любомирская (подпись)</t>
  </si>
  <si>
    <r>
      <t>Подпрограмма I. Развитие дошкольного, общего образования и дополнительного образования детей: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1.</t>
    </r>
    <r>
      <rPr>
        <sz val="12"/>
        <color theme="1"/>
        <rFont val="Times New Roman"/>
        <family val="1"/>
        <charset val="204"/>
      </rPr>
      <t xml:space="preserve"> Производится компенсация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образования. </t>
    </r>
    <r>
      <rPr>
        <b/>
        <sz val="12"/>
        <color theme="1"/>
        <rFont val="Times New Roman"/>
        <family val="1"/>
        <charset val="204"/>
      </rPr>
      <t>2.</t>
    </r>
    <r>
      <rPr>
        <sz val="12"/>
        <color theme="1"/>
        <rFont val="Times New Roman"/>
        <family val="1"/>
        <charset val="204"/>
      </rPr>
      <t xml:space="preserve"> Производятся выплаты работникам муниципальных образовательных учреждений района заработной платы, отпускные и.т.д. </t>
    </r>
    <r>
      <rPr>
        <b/>
        <sz val="12"/>
        <color theme="1"/>
        <rFont val="Times New Roman"/>
        <family val="1"/>
        <charset val="204"/>
      </rPr>
      <t>3.</t>
    </r>
    <r>
      <rPr>
        <sz val="12"/>
        <color theme="1"/>
        <rFont val="Times New Roman"/>
        <family val="1"/>
        <charset val="204"/>
      </rPr>
      <t xml:space="preserve"> Производится оплата приобретения материальных запасов муниципальными образовательными учреждениями района. </t>
    </r>
    <r>
      <rPr>
        <b/>
        <sz val="12"/>
        <color theme="1"/>
        <rFont val="Times New Roman"/>
        <family val="1"/>
        <charset val="204"/>
      </rPr>
      <t>4.</t>
    </r>
    <r>
      <rPr>
        <sz val="12"/>
        <color theme="1"/>
        <rFont val="Times New Roman"/>
        <family val="1"/>
        <charset val="204"/>
      </rPr>
      <t xml:space="preserve"> Производится оплата текущих расходов (услуг связи, транспортных, коммунальных услуг, работ по содержанию имущества, прочих работ и услуг). </t>
    </r>
    <r>
      <rPr>
        <b/>
        <sz val="12"/>
        <color theme="1"/>
        <rFont val="Times New Roman"/>
        <family val="1"/>
        <charset val="204"/>
      </rPr>
      <t>5.</t>
    </r>
    <r>
      <rPr>
        <sz val="12"/>
        <color theme="1"/>
        <rFont val="Times New Roman"/>
        <family val="1"/>
        <charset val="204"/>
      </rPr>
      <t xml:space="preserve"> Охват детей горячим питанием в муниципальных общеобразовательных учреждениях составляет 100%. </t>
    </r>
    <r>
      <rPr>
        <b/>
        <sz val="12"/>
        <color theme="1"/>
        <rFont val="Times New Roman"/>
        <family val="1"/>
        <charset val="204"/>
      </rPr>
      <t xml:space="preserve">6. </t>
    </r>
    <r>
      <rPr>
        <sz val="12"/>
        <color theme="1"/>
        <rFont val="Times New Roman"/>
        <family val="1"/>
        <charset val="204"/>
      </rPr>
      <t>Организована перевозка 7 обучающихся из д. Пасол в пгт. Излучинск (МБОУ «Излучинская ОСШ УИОП № 1») на специализированном автобусе для перевозки детей.</t>
    </r>
  </si>
  <si>
    <t xml:space="preserve">Подпрограмма III. Комплексные меры профилактики наркомании и алкоголизма среди детей, подростков и молодежи: 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</si>
  <si>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</si>
  <si>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</si>
  <si>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</si>
  <si>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</si>
  <si>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</si>
  <si>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</si>
  <si>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</si>
  <si>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</si>
  <si>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нет</t>
  </si>
  <si>
    <t>4.</t>
  </si>
  <si>
    <t>Исполнитель: тел.: 8 (3466)494707 _____________________________________Е.В. Рычкова</t>
  </si>
  <si>
    <t>Руководитель программы_____________________________________М.В. Любомирская</t>
  </si>
  <si>
    <t xml:space="preserve">Пояснения к отчету о ходе исполнения графика (сетевого графика) по реализации муниципальной программы                                                                                   «Развитие образования в Нижневартовском районе»                                                                                                  </t>
  </si>
  <si>
    <r>
      <rPr>
        <b/>
        <sz val="12"/>
        <color theme="1"/>
        <rFont val="Times New Roman"/>
        <family val="1"/>
        <charset val="204"/>
      </rPr>
      <t>Подпрограмма IV. Организация в каникулярное время отдыха, оздоровления, занятости детей, подростков и молодежи Нижневартовского района</t>
    </r>
    <r>
      <rPr>
        <sz val="12"/>
        <color theme="1"/>
        <rFont val="Times New Roman"/>
        <family val="1"/>
        <charset val="204"/>
      </rPr>
      <t xml:space="preserve">: Подготовлена и размещена конкурсная документация на сайте www.zakupki.gov.ru для проведения открытого конкурса на право заключения договоров на оказание услуг по организации оздоровительного отдыха детей Нижневартовского района в загородных детских оздоровительных лагерях в 2019 году. 
 Объявлен конкурс вариативных программ в сфере отдыха детей в каникулярное время, оздоровления, занятости детей и подростков среди муниципальных учреждений района.
 Заключен договор на поставку канцелярских принадлежностей, расходных материалов для обеспечения деятельности по организации оздоровительного отдыха детей.
 Составлены списки: начальников пришкольных лагерей сопровождающих. Ведется прием заявлений от родителей на заявки на приобретение путевок через МФЦ и гос. услуги в загородные лагеря и детский оздоровительный лагерь «Лесная сказка» в Нижневартовском районе.
 Сформирован список детей на 1 смену (30 чел.)   и закуплены билеты до Тюмени. 
</t>
    </r>
  </si>
  <si>
    <r>
      <rPr>
        <b/>
        <sz val="12"/>
        <rFont val="Times New Roman"/>
        <family val="1"/>
        <charset val="204"/>
      </rPr>
      <t>Подпрограмма V. "Молодежь Нижневартовского района":</t>
    </r>
    <r>
      <rPr>
        <sz val="12"/>
        <rFont val="Times New Roman"/>
        <family val="1"/>
        <charset val="204"/>
      </rPr>
      <t xml:space="preserve"> 19 января 2019 года совместно с общественной организацией «Молодая Гвардия Единой России» ежегодная акция «Горячий чай» на проруби. Общий охват молодежи составил 2000 человек; с 28 января по 28 февраля 2019 года проведен месячник оборонно-массовой и спортивной работы, посвященный Дню защитника Отечества, в населенных пунктах района. Общее количество проведенных мероприятий составило 750. В мероприятиях приняли участие около 9000 человек; в  учреждениях образования и молодежной политики района в период с 16 по 27 января 2019 года состоялось 90 мероприятий, посвященных  Дню снятия блокады Ленинграда: информационные часы; общешкольные линейки; выставки литературы, фотографий, стенгазет, тематических рисунков;  кинолектории;  поэтические часы;  игра по станциям  «27 января - День снятия блокады Ленинграда», интерактивная игра «Непокорённый Ленинград!»;
</t>
    </r>
  </si>
  <si>
    <t>Целевые показатели муниципальной программы «Развитие образования в Нижневартовском районе»</t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</si>
</sst>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</numFmts>
  <fonts count="5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0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2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0" fontId="0" fillId="3" borderId="0" xfId="0" applyFill="1"/>
    <xf numFmtId="0" fontId="24" fillId="0" borderId="0" xfId="0" applyFont="1"/>
    <xf numFmtId="0" fontId="4" fillId="0" borderId="0" xfId="0" applyFont="1" applyAlignment="1">
      <alignment horizontal="right"/>
    </xf>
    <xf numFmtId="0" fontId="26" fillId="0" borderId="0" xfId="0" applyFont="1" applyAlignment="1">
      <alignment vertical="top" wrapText="1"/>
    </xf>
    <xf numFmtId="0" fontId="25" fillId="0" borderId="0" xfId="0" applyFont="1"/>
    <xf numFmtId="165" fontId="31" fillId="0" borderId="0" xfId="0" applyNumberFormat="1" applyFont="1" applyFill="1" applyAlignment="1" applyProtection="1">
      <alignment vertical="center"/>
    </xf>
    <xf numFmtId="165" fontId="32" fillId="0" borderId="0" xfId="0" applyNumberFormat="1" applyFont="1" applyFill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horizontal="left" vertical="center"/>
    </xf>
    <xf numFmtId="165" fontId="17" fillId="0" borderId="0" xfId="0" applyNumberFormat="1" applyFont="1" applyFill="1" applyAlignment="1" applyProtection="1">
      <alignment horizontal="center" vertical="center"/>
    </xf>
    <xf numFmtId="165" fontId="18" fillId="0" borderId="0" xfId="0" applyNumberFormat="1" applyFont="1" applyFill="1" applyAlignment="1" applyProtection="1">
      <alignment horizontal="right" vertical="center"/>
    </xf>
    <xf numFmtId="165" fontId="18" fillId="0" borderId="0" xfId="0" applyNumberFormat="1" applyFont="1" applyFill="1" applyAlignment="1" applyProtection="1">
      <alignment vertical="center"/>
    </xf>
    <xf numFmtId="3" fontId="18" fillId="0" borderId="0" xfId="0" applyNumberFormat="1" applyFont="1" applyFill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horizontal="right" vertical="center"/>
    </xf>
    <xf numFmtId="165" fontId="18" fillId="0" borderId="0" xfId="0" applyNumberFormat="1" applyFont="1" applyFill="1" applyBorder="1" applyAlignment="1" applyProtection="1">
      <alignment vertical="center"/>
    </xf>
    <xf numFmtId="165" fontId="17" fillId="0" borderId="0" xfId="0" applyNumberFormat="1" applyFont="1" applyFill="1" applyBorder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horizontal="center" vertical="top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165" fontId="33" fillId="4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165" fontId="18" fillId="0" borderId="1" xfId="2" applyNumberFormat="1" applyFont="1" applyFill="1" applyBorder="1" applyAlignment="1" applyProtection="1">
      <alignment horizontal="center" vertical="top" wrapText="1"/>
    </xf>
    <xf numFmtId="165" fontId="18" fillId="4" borderId="1" xfId="2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center"/>
    </xf>
    <xf numFmtId="165" fontId="33" fillId="0" borderId="1" xfId="0" applyNumberFormat="1" applyFont="1" applyBorder="1" applyAlignment="1">
      <alignment horizontal="left" vertical="top" wrapText="1"/>
    </xf>
    <xf numFmtId="165" fontId="17" fillId="0" borderId="1" xfId="2" applyNumberFormat="1" applyFont="1" applyFill="1" applyBorder="1" applyAlignment="1" applyProtection="1">
      <alignment horizontal="center" vertical="center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20" fillId="0" borderId="1" xfId="2" applyNumberFormat="1" applyFont="1" applyFill="1" applyBorder="1" applyAlignment="1" applyProtection="1">
      <alignment horizontal="right" vertical="top" wrapText="1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22" fillId="0" borderId="1" xfId="0" applyNumberFormat="1" applyFont="1" applyFill="1" applyBorder="1" applyAlignment="1">
      <alignment vertical="top" wrapText="1"/>
    </xf>
    <xf numFmtId="165" fontId="22" fillId="0" borderId="1" xfId="0" applyNumberFormat="1" applyFont="1" applyFill="1" applyBorder="1" applyAlignment="1">
      <alignment wrapText="1"/>
    </xf>
    <xf numFmtId="165" fontId="18" fillId="0" borderId="7" xfId="0" applyNumberFormat="1" applyFont="1" applyFill="1" applyBorder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horizontal="left" vertical="center"/>
    </xf>
    <xf numFmtId="165" fontId="33" fillId="5" borderId="1" xfId="0" applyNumberFormat="1" applyFont="1" applyFill="1" applyBorder="1" applyAlignment="1">
      <alignment horizontal="left" vertical="top" wrapText="1"/>
    </xf>
    <xf numFmtId="165" fontId="33" fillId="5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left" vertical="top" wrapText="1"/>
    </xf>
    <xf numFmtId="165" fontId="22" fillId="0" borderId="1" xfId="0" applyNumberFormat="1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left" vertical="top" wrapText="1"/>
    </xf>
    <xf numFmtId="165" fontId="22" fillId="0" borderId="1" xfId="0" applyNumberFormat="1" applyFont="1" applyBorder="1" applyAlignment="1">
      <alignment horizontal="center" vertical="center" wrapText="1"/>
    </xf>
    <xf numFmtId="165" fontId="22" fillId="4" borderId="1" xfId="0" applyNumberFormat="1" applyFont="1" applyFill="1" applyBorder="1" applyAlignment="1" applyProtection="1">
      <alignment vertical="center"/>
    </xf>
    <xf numFmtId="165" fontId="22" fillId="0" borderId="1" xfId="0" applyNumberFormat="1" applyFont="1" applyFill="1" applyBorder="1" applyAlignment="1" applyProtection="1">
      <alignment vertical="center"/>
    </xf>
    <xf numFmtId="165" fontId="22" fillId="4" borderId="1" xfId="2" applyNumberFormat="1" applyFont="1" applyFill="1" applyBorder="1" applyAlignment="1" applyProtection="1">
      <alignment vertical="center" wrapText="1"/>
    </xf>
    <xf numFmtId="165" fontId="22" fillId="0" borderId="1" xfId="2" applyNumberFormat="1" applyFont="1" applyFill="1" applyBorder="1" applyAlignment="1" applyProtection="1">
      <alignment vertical="center" wrapText="1"/>
    </xf>
    <xf numFmtId="165" fontId="22" fillId="0" borderId="0" xfId="0" applyNumberFormat="1" applyFont="1" applyFill="1" applyBorder="1" applyAlignment="1" applyProtection="1">
      <alignment vertical="center"/>
    </xf>
    <xf numFmtId="165" fontId="18" fillId="4" borderId="1" xfId="0" applyNumberFormat="1" applyFont="1" applyFill="1" applyBorder="1" applyAlignment="1" applyProtection="1">
      <alignment vertical="center"/>
    </xf>
    <xf numFmtId="165" fontId="18" fillId="0" borderId="1" xfId="0" applyNumberFormat="1" applyFont="1" applyFill="1" applyBorder="1" applyAlignment="1" applyProtection="1">
      <alignment vertical="center"/>
    </xf>
    <xf numFmtId="165" fontId="33" fillId="7" borderId="1" xfId="0" applyNumberFormat="1" applyFont="1" applyFill="1" applyBorder="1" applyAlignment="1">
      <alignment horizontal="left" vertical="top" wrapText="1"/>
    </xf>
    <xf numFmtId="165" fontId="33" fillId="7" borderId="1" xfId="0" applyNumberFormat="1" applyFont="1" applyFill="1" applyBorder="1" applyAlignment="1">
      <alignment horizontal="center" vertical="center" wrapText="1"/>
    </xf>
    <xf numFmtId="165" fontId="22" fillId="7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 applyProtection="1">
      <alignment vertical="center"/>
    </xf>
    <xf numFmtId="165" fontId="17" fillId="7" borderId="1" xfId="0" applyNumberFormat="1" applyFont="1" applyFill="1" applyBorder="1" applyAlignment="1" applyProtection="1">
      <alignment vertical="center"/>
    </xf>
    <xf numFmtId="165" fontId="33" fillId="5" borderId="1" xfId="0" applyNumberFormat="1" applyFont="1" applyFill="1" applyBorder="1" applyAlignment="1">
      <alignment vertical="top" wrapText="1"/>
    </xf>
    <xf numFmtId="165" fontId="33" fillId="4" borderId="1" xfId="0" applyNumberFormat="1" applyFont="1" applyFill="1" applyBorder="1" applyAlignment="1">
      <alignment vertical="center" wrapText="1"/>
    </xf>
    <xf numFmtId="165" fontId="33" fillId="5" borderId="1" xfId="0" applyNumberFormat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vertical="top" wrapText="1"/>
    </xf>
    <xf numFmtId="165" fontId="22" fillId="0" borderId="1" xfId="0" applyNumberFormat="1" applyFont="1" applyBorder="1" applyAlignment="1">
      <alignment vertical="center" wrapText="1"/>
    </xf>
    <xf numFmtId="165" fontId="22" fillId="0" borderId="1" xfId="0" applyNumberFormat="1" applyFont="1" applyFill="1" applyBorder="1" applyAlignment="1">
      <alignment vertical="center" wrapText="1"/>
    </xf>
    <xf numFmtId="165" fontId="22" fillId="4" borderId="1" xfId="0" applyNumberFormat="1" applyFont="1" applyFill="1" applyBorder="1" applyAlignment="1">
      <alignment vertical="center" wrapText="1"/>
    </xf>
    <xf numFmtId="165" fontId="33" fillId="7" borderId="1" xfId="0" applyNumberFormat="1" applyFont="1" applyFill="1" applyBorder="1" applyAlignment="1">
      <alignment vertical="top" wrapText="1"/>
    </xf>
    <xf numFmtId="165" fontId="33" fillId="7" borderId="1" xfId="0" applyNumberFormat="1" applyFont="1" applyFill="1" applyBorder="1" applyAlignment="1">
      <alignment vertical="center" wrapText="1"/>
    </xf>
    <xf numFmtId="165" fontId="17" fillId="0" borderId="1" xfId="0" applyNumberFormat="1" applyFont="1" applyFill="1" applyBorder="1" applyAlignment="1" applyProtection="1">
      <alignment vertical="center"/>
    </xf>
    <xf numFmtId="165" fontId="40" fillId="0" borderId="1" xfId="0" applyNumberFormat="1" applyFont="1" applyFill="1" applyBorder="1" applyAlignment="1">
      <alignment horizontal="left" vertical="top" wrapText="1"/>
    </xf>
    <xf numFmtId="165" fontId="40" fillId="0" borderId="1" xfId="0" applyNumberFormat="1" applyFont="1" applyFill="1" applyBorder="1" applyAlignment="1">
      <alignment horizontal="center" vertical="center" wrapText="1"/>
    </xf>
    <xf numFmtId="165" fontId="41" fillId="0" borderId="1" xfId="0" applyNumberFormat="1" applyFont="1" applyFill="1" applyBorder="1" applyAlignment="1">
      <alignment horizontal="left" vertical="top" wrapText="1"/>
    </xf>
    <xf numFmtId="165" fontId="41" fillId="0" borderId="1" xfId="0" applyNumberFormat="1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left" vertical="top" wrapText="1"/>
    </xf>
    <xf numFmtId="165" fontId="17" fillId="5" borderId="1" xfId="0" applyNumberFormat="1" applyFont="1" applyFill="1" applyBorder="1" applyAlignment="1" applyProtection="1">
      <alignment horizontal="left" vertical="top" wrapText="1"/>
    </xf>
    <xf numFmtId="164" fontId="33" fillId="5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5" fontId="17" fillId="4" borderId="1" xfId="2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left" vertical="top" wrapText="1"/>
    </xf>
    <xf numFmtId="165" fontId="35" fillId="0" borderId="1" xfId="2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Border="1" applyAlignment="1">
      <alignment horizontal="center" vertical="top"/>
    </xf>
    <xf numFmtId="165" fontId="31" fillId="0" borderId="1" xfId="0" applyNumberFormat="1" applyFont="1" applyFill="1" applyBorder="1" applyAlignment="1" applyProtection="1">
      <alignment vertical="center"/>
    </xf>
    <xf numFmtId="165" fontId="32" fillId="0" borderId="1" xfId="0" applyNumberFormat="1" applyFont="1" applyFill="1" applyBorder="1" applyAlignment="1" applyProtection="1">
      <alignment vertical="center"/>
    </xf>
    <xf numFmtId="165" fontId="6" fillId="0" borderId="1" xfId="0" applyNumberFormat="1" applyFont="1" applyFill="1" applyBorder="1" applyAlignment="1" applyProtection="1">
      <alignment vertical="center"/>
    </xf>
    <xf numFmtId="165" fontId="18" fillId="0" borderId="1" xfId="0" applyNumberFormat="1" applyFont="1" applyFill="1" applyBorder="1" applyAlignment="1" applyProtection="1">
      <alignment horizontal="left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right" vertical="center"/>
    </xf>
    <xf numFmtId="165" fontId="33" fillId="0" borderId="1" xfId="0" applyNumberFormat="1" applyFont="1" applyFill="1" applyBorder="1" applyAlignment="1" applyProtection="1">
      <alignment vertical="center"/>
    </xf>
    <xf numFmtId="165" fontId="31" fillId="0" borderId="1" xfId="0" applyNumberFormat="1" applyFont="1" applyFill="1" applyBorder="1" applyAlignment="1" applyProtection="1">
      <alignment horizontal="center" vertical="center" wrapText="1"/>
    </xf>
    <xf numFmtId="165" fontId="32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center" vertical="center" wrapText="1"/>
    </xf>
    <xf numFmtId="165" fontId="18" fillId="4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/>
    </xf>
    <xf numFmtId="165" fontId="31" fillId="0" borderId="1" xfId="0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3" fillId="0" borderId="0" xfId="0" applyFont="1" applyFill="1" applyAlignment="1">
      <alignment horizontal="center" vertical="center" textRotation="90"/>
    </xf>
    <xf numFmtId="0" fontId="43" fillId="0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44" fillId="3" borderId="0" xfId="0" applyFont="1" applyFill="1" applyAlignment="1">
      <alignment vertical="center" wrapText="1"/>
    </xf>
    <xf numFmtId="0" fontId="45" fillId="3" borderId="0" xfId="0" applyFont="1" applyFill="1" applyAlignment="1">
      <alignment vertical="center" wrapText="1"/>
    </xf>
    <xf numFmtId="165" fontId="43" fillId="0" borderId="0" xfId="0" applyNumberFormat="1" applyFont="1" applyFill="1" applyAlignment="1" applyProtection="1">
      <alignment vertical="center"/>
    </xf>
    <xf numFmtId="0" fontId="46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 applyAlignment="1">
      <alignment horizontal="left" vertical="center"/>
    </xf>
    <xf numFmtId="2" fontId="46" fillId="0" borderId="0" xfId="0" applyNumberFormat="1" applyFont="1" applyFill="1" applyAlignment="1">
      <alignment horizontal="center" vertical="center"/>
    </xf>
    <xf numFmtId="2" fontId="43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vertical="center" wrapText="1"/>
    </xf>
    <xf numFmtId="0" fontId="47" fillId="0" borderId="0" xfId="0" applyFont="1" applyFill="1" applyAlignment="1">
      <alignment vertical="center" wrapText="1"/>
    </xf>
    <xf numFmtId="165" fontId="46" fillId="0" borderId="0" xfId="0" applyNumberFormat="1" applyFont="1" applyFill="1" applyAlignment="1" applyProtection="1">
      <alignment vertical="center"/>
    </xf>
    <xf numFmtId="165" fontId="43" fillId="0" borderId="0" xfId="0" applyNumberFormat="1" applyFont="1" applyFill="1" applyAlignment="1" applyProtection="1">
      <alignment horizontal="left" vertical="center"/>
    </xf>
    <xf numFmtId="165" fontId="46" fillId="0" borderId="0" xfId="0" applyNumberFormat="1" applyFont="1" applyFill="1" applyAlignment="1" applyProtection="1">
      <alignment horizontal="center" vertical="center"/>
    </xf>
    <xf numFmtId="165" fontId="43" fillId="0" borderId="0" xfId="0" applyNumberFormat="1" applyFont="1" applyFill="1" applyAlignment="1" applyProtection="1">
      <alignment horizontal="right" vertical="center"/>
    </xf>
    <xf numFmtId="0" fontId="10" fillId="0" borderId="1" xfId="0" applyFont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8" borderId="1" xfId="2" applyNumberFormat="1" applyFont="1" applyFill="1" applyBorder="1" applyAlignment="1">
      <alignment horizontal="center" vertical="top" wrapText="1"/>
    </xf>
    <xf numFmtId="0" fontId="3" fillId="0" borderId="1" xfId="2" applyNumberFormat="1" applyFont="1" applyBorder="1" applyAlignment="1">
      <alignment horizontal="center" vertical="top" wrapText="1"/>
    </xf>
    <xf numFmtId="0" fontId="3" fillId="0" borderId="1" xfId="2" applyNumberFormat="1" applyFont="1" applyFill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16" fillId="8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4" fontId="16" fillId="8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justify" vertical="top" wrapText="1"/>
    </xf>
    <xf numFmtId="0" fontId="3" fillId="8" borderId="1" xfId="0" applyNumberFormat="1" applyFont="1" applyFill="1" applyBorder="1" applyAlignment="1">
      <alignment horizontal="center" vertical="top" wrapText="1"/>
    </xf>
    <xf numFmtId="0" fontId="3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6" fillId="8" borderId="1" xfId="0" applyFont="1" applyFill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 wrapText="1"/>
    </xf>
    <xf numFmtId="3" fontId="3" fillId="8" borderId="1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justify" vertical="top" wrapText="1"/>
    </xf>
    <xf numFmtId="0" fontId="21" fillId="0" borderId="0" xfId="0" applyFont="1" applyBorder="1" applyAlignment="1">
      <alignment horizontal="left" vertical="top"/>
    </xf>
    <xf numFmtId="0" fontId="43" fillId="0" borderId="0" xfId="0" applyFont="1" applyFill="1" applyBorder="1" applyAlignment="1">
      <alignment horizontal="justify" vertical="top"/>
    </xf>
    <xf numFmtId="0" fontId="43" fillId="0" borderId="0" xfId="0" applyFont="1" applyFill="1" applyBorder="1" applyAlignment="1" applyProtection="1">
      <alignment horizontal="left"/>
    </xf>
    <xf numFmtId="0" fontId="43" fillId="0" borderId="0" xfId="0" applyFont="1" applyFill="1" applyAlignment="1" applyProtection="1">
      <alignment horizontal="left" vertical="center"/>
    </xf>
    <xf numFmtId="0" fontId="43" fillId="0" borderId="0" xfId="0" applyFont="1" applyFill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</xf>
    <xf numFmtId="0" fontId="3" fillId="0" borderId="0" xfId="0" applyFont="1" applyBorder="1"/>
    <xf numFmtId="9" fontId="3" fillId="0" borderId="1" xfId="2" applyNumberFormat="1" applyFont="1" applyBorder="1" applyAlignment="1">
      <alignment horizontal="center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justify" vertical="center" wrapText="1"/>
    </xf>
    <xf numFmtId="0" fontId="3" fillId="0" borderId="2" xfId="2" applyNumberFormat="1" applyFont="1" applyBorder="1" applyAlignment="1">
      <alignment horizontal="center" vertical="top" wrapText="1"/>
    </xf>
    <xf numFmtId="0" fontId="16" fillId="0" borderId="10" xfId="0" applyNumberFormat="1" applyFont="1" applyBorder="1" applyAlignment="1">
      <alignment horizontal="center" vertical="top" wrapText="1"/>
    </xf>
    <xf numFmtId="0" fontId="16" fillId="8" borderId="10" xfId="0" applyNumberFormat="1" applyFont="1" applyFill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top" wrapText="1"/>
    </xf>
    <xf numFmtId="4" fontId="16" fillId="8" borderId="5" xfId="0" applyNumberFormat="1" applyFont="1" applyFill="1" applyBorder="1" applyAlignment="1">
      <alignment horizontal="center" vertical="top" wrapText="1"/>
    </xf>
    <xf numFmtId="0" fontId="6" fillId="0" borderId="1" xfId="0" applyFont="1" applyBorder="1"/>
    <xf numFmtId="0" fontId="18" fillId="0" borderId="1" xfId="0" applyNumberFormat="1" applyFont="1" applyBorder="1" applyAlignment="1">
      <alignment horizontal="center" vertical="top"/>
    </xf>
    <xf numFmtId="43" fontId="18" fillId="0" borderId="1" xfId="2" applyFont="1" applyFill="1" applyBorder="1" applyAlignment="1">
      <alignment horizontal="left" vertical="top" wrapText="1"/>
    </xf>
    <xf numFmtId="41" fontId="18" fillId="0" borderId="1" xfId="2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2" fillId="3" borderId="0" xfId="0" applyNumberFormat="1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19" fillId="3" borderId="0" xfId="0" applyFont="1" applyFill="1"/>
    <xf numFmtId="0" fontId="33" fillId="0" borderId="1" xfId="0" applyNumberFormat="1" applyFont="1" applyBorder="1" applyAlignment="1">
      <alignment wrapText="1"/>
    </xf>
    <xf numFmtId="0" fontId="33" fillId="3" borderId="0" xfId="0" applyFont="1" applyFill="1"/>
    <xf numFmtId="0" fontId="48" fillId="3" borderId="0" xfId="0" applyFont="1" applyFill="1"/>
    <xf numFmtId="0" fontId="17" fillId="3" borderId="1" xfId="0" applyFont="1" applyFill="1" applyBorder="1" applyAlignment="1">
      <alignment vertical="top" wrapText="1"/>
    </xf>
    <xf numFmtId="0" fontId="22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vertical="top" wrapText="1"/>
    </xf>
    <xf numFmtId="0" fontId="49" fillId="3" borderId="0" xfId="0" applyFont="1" applyFill="1"/>
    <xf numFmtId="4" fontId="18" fillId="3" borderId="1" xfId="0" applyNumberFormat="1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left" vertical="top"/>
    </xf>
    <xf numFmtId="0" fontId="22" fillId="3" borderId="0" xfId="0" applyNumberFormat="1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left" vertical="top" wrapText="1"/>
    </xf>
    <xf numFmtId="0" fontId="42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50" fillId="3" borderId="0" xfId="0" applyFont="1" applyFill="1"/>
    <xf numFmtId="0" fontId="18" fillId="3" borderId="0" xfId="0" applyFont="1" applyFill="1" applyAlignment="1">
      <alignment horizontal="left"/>
    </xf>
    <xf numFmtId="0" fontId="18" fillId="3" borderId="0" xfId="0" applyFont="1" applyFill="1"/>
    <xf numFmtId="0" fontId="18" fillId="3" borderId="0" xfId="0" applyFont="1" applyFill="1" applyAlignment="1">
      <alignment vertical="center"/>
    </xf>
    <xf numFmtId="3" fontId="18" fillId="3" borderId="0" xfId="0" applyNumberFormat="1" applyFont="1" applyFill="1" applyAlignment="1">
      <alignment vertical="center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horizontal="center" vertical="top" wrapText="1"/>
    </xf>
    <xf numFmtId="0" fontId="43" fillId="0" borderId="0" xfId="0" applyFont="1" applyFill="1" applyAlignment="1">
      <alignment vertical="center" wrapText="1"/>
    </xf>
    <xf numFmtId="0" fontId="44" fillId="0" borderId="0" xfId="0" applyFont="1" applyFill="1" applyAlignment="1">
      <alignment vertical="center" wrapText="1"/>
    </xf>
    <xf numFmtId="0" fontId="43" fillId="3" borderId="0" xfId="0" applyFont="1" applyFill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165" fontId="17" fillId="0" borderId="0" xfId="0" applyNumberFormat="1" applyFont="1" applyFill="1" applyAlignment="1" applyProtection="1">
      <alignment horizontal="center" vertical="top" wrapText="1"/>
    </xf>
    <xf numFmtId="165" fontId="17" fillId="0" borderId="6" xfId="0" applyNumberFormat="1" applyFont="1" applyFill="1" applyBorder="1" applyAlignment="1" applyProtection="1">
      <alignment horizontal="center" vertical="center"/>
    </xf>
    <xf numFmtId="165" fontId="17" fillId="0" borderId="11" xfId="0" applyNumberFormat="1" applyFont="1" applyFill="1" applyBorder="1" applyAlignment="1" applyProtection="1">
      <alignment horizontal="center" vertical="top"/>
    </xf>
    <xf numFmtId="165" fontId="18" fillId="0" borderId="0" xfId="0" applyNumberFormat="1" applyFont="1" applyFill="1" applyBorder="1" applyAlignment="1" applyProtection="1">
      <alignment horizontal="center" vertical="top"/>
    </xf>
    <xf numFmtId="165" fontId="31" fillId="0" borderId="1" xfId="0" applyNumberFormat="1" applyFont="1" applyFill="1" applyBorder="1" applyAlignment="1" applyProtection="1">
      <alignment horizontal="center" vertical="center" wrapText="1"/>
    </xf>
    <xf numFmtId="165" fontId="32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>
      <alignment horizontal="center" vertical="top" wrapText="1"/>
    </xf>
    <xf numFmtId="165" fontId="17" fillId="0" borderId="1" xfId="0" applyNumberFormat="1" applyFont="1" applyFill="1" applyBorder="1" applyAlignment="1" applyProtection="1">
      <alignment horizontal="center" vertical="center" wrapText="1"/>
    </xf>
    <xf numFmtId="165" fontId="18" fillId="0" borderId="0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top"/>
    </xf>
    <xf numFmtId="165" fontId="32" fillId="0" borderId="1" xfId="0" applyNumberFormat="1" applyFont="1" applyFill="1" applyBorder="1" applyAlignment="1" applyProtection="1">
      <alignment horizontal="left" vertical="top" wrapText="1"/>
    </xf>
    <xf numFmtId="165" fontId="34" fillId="0" borderId="1" xfId="0" applyNumberFormat="1" applyFont="1" applyFill="1" applyBorder="1"/>
    <xf numFmtId="165" fontId="19" fillId="0" borderId="1" xfId="0" applyNumberFormat="1" applyFont="1" applyBorder="1"/>
    <xf numFmtId="165" fontId="36" fillId="0" borderId="1" xfId="0" applyNumberFormat="1" applyFont="1" applyFill="1" applyBorder="1" applyAlignment="1">
      <alignment vertical="top"/>
    </xf>
    <xf numFmtId="165" fontId="34" fillId="0" borderId="1" xfId="0" applyNumberFormat="1" applyFont="1" applyFill="1" applyBorder="1" applyAlignment="1">
      <alignment horizontal="left" vertical="top" wrapText="1"/>
    </xf>
    <xf numFmtId="165" fontId="37" fillId="0" borderId="1" xfId="0" applyNumberFormat="1" applyFont="1" applyBorder="1" applyAlignment="1">
      <alignment horizontal="left" vertical="top" wrapText="1"/>
    </xf>
    <xf numFmtId="165" fontId="36" fillId="0" borderId="1" xfId="0" applyNumberFormat="1" applyFont="1" applyBorder="1" applyAlignment="1">
      <alignment horizontal="left" vertical="top" wrapText="1"/>
    </xf>
    <xf numFmtId="165" fontId="15" fillId="0" borderId="1" xfId="0" applyNumberFormat="1" applyFont="1" applyBorder="1" applyAlignment="1">
      <alignment horizontal="left" vertical="top" wrapText="1"/>
    </xf>
    <xf numFmtId="165" fontId="17" fillId="0" borderId="1" xfId="0" applyNumberFormat="1" applyFont="1" applyFill="1" applyBorder="1" applyAlignment="1" applyProtection="1">
      <alignment horizontal="center" vertical="center"/>
    </xf>
    <xf numFmtId="165" fontId="37" fillId="0" borderId="1" xfId="0" applyNumberFormat="1" applyFont="1" applyFill="1" applyBorder="1" applyAlignment="1">
      <alignment horizontal="left" vertical="top" wrapText="1"/>
    </xf>
    <xf numFmtId="165" fontId="36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 wrapText="1"/>
    </xf>
    <xf numFmtId="165" fontId="37" fillId="6" borderId="1" xfId="0" applyNumberFormat="1" applyFont="1" applyFill="1" applyBorder="1" applyAlignment="1">
      <alignment horizontal="left" vertical="top" wrapText="1"/>
    </xf>
    <xf numFmtId="165" fontId="36" fillId="6" borderId="1" xfId="0" applyNumberFormat="1" applyFont="1" applyFill="1" applyBorder="1" applyAlignment="1">
      <alignment horizontal="left" vertical="top" wrapText="1"/>
    </xf>
    <xf numFmtId="165" fontId="15" fillId="6" borderId="1" xfId="0" applyNumberFormat="1" applyFont="1" applyFill="1" applyBorder="1" applyAlignment="1">
      <alignment horizontal="left" vertical="top" wrapText="1"/>
    </xf>
    <xf numFmtId="165" fontId="37" fillId="7" borderId="1" xfId="0" applyNumberFormat="1" applyFont="1" applyFill="1" applyBorder="1" applyAlignment="1">
      <alignment horizontal="left" vertical="top" wrapText="1"/>
    </xf>
    <xf numFmtId="165" fontId="37" fillId="0" borderId="1" xfId="0" applyNumberFormat="1" applyFont="1" applyBorder="1" applyAlignment="1">
      <alignment vertical="top" wrapText="1"/>
    </xf>
    <xf numFmtId="165" fontId="36" fillId="0" borderId="1" xfId="0" applyNumberFormat="1" applyFont="1" applyBorder="1" applyAlignment="1">
      <alignment vertical="top" wrapText="1"/>
    </xf>
    <xf numFmtId="165" fontId="15" fillId="0" borderId="1" xfId="0" applyNumberFormat="1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165" fontId="37" fillId="7" borderId="1" xfId="0" applyNumberFormat="1" applyFont="1" applyFill="1" applyBorder="1" applyAlignment="1">
      <alignment vertical="top" wrapText="1"/>
    </xf>
    <xf numFmtId="165" fontId="38" fillId="0" borderId="1" xfId="0" applyNumberFormat="1" applyFont="1" applyBorder="1" applyAlignment="1">
      <alignment vertical="top" wrapText="1"/>
    </xf>
    <xf numFmtId="165" fontId="34" fillId="0" borderId="1" xfId="0" applyNumberFormat="1" applyFont="1" applyBorder="1" applyAlignment="1">
      <alignment vertical="top" wrapText="1"/>
    </xf>
    <xf numFmtId="165" fontId="17" fillId="0" borderId="1" xfId="0" applyNumberFormat="1" applyFont="1" applyFill="1" applyBorder="1" applyAlignment="1" applyProtection="1">
      <alignment horizontal="left" vertical="top"/>
    </xf>
    <xf numFmtId="165" fontId="39" fillId="0" borderId="1" xfId="0" applyNumberFormat="1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justify" vertical="top" wrapText="1"/>
    </xf>
    <xf numFmtId="0" fontId="43" fillId="0" borderId="0" xfId="0" applyFont="1" applyFill="1" applyBorder="1" applyAlignment="1" applyProtection="1">
      <alignment horizontal="left"/>
    </xf>
    <xf numFmtId="0" fontId="43" fillId="0" borderId="0" xfId="0" applyFont="1" applyFill="1" applyBorder="1" applyAlignment="1" applyProtection="1">
      <alignment horizontal="left" wrapText="1"/>
    </xf>
    <xf numFmtId="0" fontId="43" fillId="0" borderId="0" xfId="0" applyFont="1" applyFill="1" applyAlignment="1" applyProtection="1">
      <alignment vertical="center" wrapText="1"/>
    </xf>
    <xf numFmtId="3" fontId="23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horizontal="center" vertical="top" wrapText="1"/>
    </xf>
    <xf numFmtId="0" fontId="33" fillId="3" borderId="6" xfId="0" applyFont="1" applyFill="1" applyBorder="1" applyAlignment="1">
      <alignment horizontal="center" vertical="top" wrapText="1"/>
    </xf>
    <xf numFmtId="0" fontId="18" fillId="3" borderId="10" xfId="0" applyFont="1" applyFill="1" applyBorder="1" applyAlignment="1">
      <alignment horizontal="center" vertical="top" wrapText="1"/>
    </xf>
    <xf numFmtId="0" fontId="18" fillId="3" borderId="8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0" fontId="18" fillId="3" borderId="10" xfId="0" applyNumberFormat="1" applyFont="1" applyFill="1" applyBorder="1" applyAlignment="1">
      <alignment horizontal="center" vertical="top"/>
    </xf>
    <xf numFmtId="0" fontId="18" fillId="3" borderId="8" xfId="0" applyNumberFormat="1" applyFont="1" applyFill="1" applyBorder="1" applyAlignment="1">
      <alignment horizontal="center" vertical="top"/>
    </xf>
    <xf numFmtId="0" fontId="18" fillId="3" borderId="5" xfId="0" applyNumberFormat="1" applyFont="1" applyFill="1" applyBorder="1" applyAlignment="1">
      <alignment horizontal="center" vertical="top"/>
    </xf>
    <xf numFmtId="43" fontId="17" fillId="0" borderId="4" xfId="2" applyFont="1" applyFill="1" applyBorder="1" applyAlignment="1">
      <alignment horizontal="center" vertical="top" wrapText="1"/>
    </xf>
    <xf numFmtId="43" fontId="17" fillId="0" borderId="2" xfId="2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59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89" t="s">
        <v>39</v>
      </c>
      <c r="B1" s="290"/>
      <c r="C1" s="291" t="s">
        <v>40</v>
      </c>
      <c r="D1" s="292" t="s">
        <v>44</v>
      </c>
      <c r="E1" s="293"/>
      <c r="F1" s="294"/>
      <c r="G1" s="292" t="s">
        <v>17</v>
      </c>
      <c r="H1" s="293"/>
      <c r="I1" s="294"/>
      <c r="J1" s="292" t="s">
        <v>18</v>
      </c>
      <c r="K1" s="293"/>
      <c r="L1" s="294"/>
      <c r="M1" s="292" t="s">
        <v>22</v>
      </c>
      <c r="N1" s="293"/>
      <c r="O1" s="294"/>
      <c r="P1" s="295" t="s">
        <v>23</v>
      </c>
      <c r="Q1" s="296"/>
      <c r="R1" s="292" t="s">
        <v>24</v>
      </c>
      <c r="S1" s="293"/>
      <c r="T1" s="294"/>
      <c r="U1" s="292" t="s">
        <v>25</v>
      </c>
      <c r="V1" s="293"/>
      <c r="W1" s="294"/>
      <c r="X1" s="295" t="s">
        <v>26</v>
      </c>
      <c r="Y1" s="297"/>
      <c r="Z1" s="296"/>
      <c r="AA1" s="295" t="s">
        <v>27</v>
      </c>
      <c r="AB1" s="296"/>
      <c r="AC1" s="292" t="s">
        <v>28</v>
      </c>
      <c r="AD1" s="293"/>
      <c r="AE1" s="294"/>
      <c r="AF1" s="292" t="s">
        <v>29</v>
      </c>
      <c r="AG1" s="293"/>
      <c r="AH1" s="294"/>
      <c r="AI1" s="292" t="s">
        <v>30</v>
      </c>
      <c r="AJ1" s="293"/>
      <c r="AK1" s="294"/>
      <c r="AL1" s="295" t="s">
        <v>31</v>
      </c>
      <c r="AM1" s="296"/>
      <c r="AN1" s="292" t="s">
        <v>32</v>
      </c>
      <c r="AO1" s="293"/>
      <c r="AP1" s="294"/>
      <c r="AQ1" s="292" t="s">
        <v>33</v>
      </c>
      <c r="AR1" s="293"/>
      <c r="AS1" s="294"/>
      <c r="AT1" s="292" t="s">
        <v>34</v>
      </c>
      <c r="AU1" s="293"/>
      <c r="AV1" s="294"/>
    </row>
    <row r="2" spans="1:48" ht="39" customHeight="1">
      <c r="A2" s="290"/>
      <c r="B2" s="290"/>
      <c r="C2" s="29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91" t="s">
        <v>82</v>
      </c>
      <c r="B3" s="29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91"/>
      <c r="B4" s="29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91"/>
      <c r="B5" s="29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91"/>
      <c r="B6" s="29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91"/>
      <c r="B7" s="29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91"/>
      <c r="B8" s="29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91"/>
      <c r="B9" s="29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98" t="s">
        <v>57</v>
      </c>
      <c r="B1" s="298"/>
      <c r="C1" s="298"/>
      <c r="D1" s="298"/>
      <c r="E1" s="298"/>
    </row>
    <row r="2" spans="1:5">
      <c r="A2" s="12"/>
      <c r="B2" s="12"/>
      <c r="C2" s="12"/>
      <c r="D2" s="12"/>
      <c r="E2" s="12"/>
    </row>
    <row r="3" spans="1:5">
      <c r="A3" s="299" t="s">
        <v>129</v>
      </c>
      <c r="B3" s="299"/>
      <c r="C3" s="299"/>
      <c r="D3" s="299"/>
      <c r="E3" s="299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00" t="s">
        <v>78</v>
      </c>
      <c r="B26" s="300"/>
      <c r="C26" s="300"/>
      <c r="D26" s="300"/>
      <c r="E26" s="300"/>
    </row>
    <row r="27" spans="1:5">
      <c r="A27" s="28"/>
      <c r="B27" s="28"/>
      <c r="C27" s="28"/>
      <c r="D27" s="28"/>
      <c r="E27" s="28"/>
    </row>
    <row r="28" spans="1:5">
      <c r="A28" s="300" t="s">
        <v>79</v>
      </c>
      <c r="B28" s="300"/>
      <c r="C28" s="300"/>
      <c r="D28" s="300"/>
      <c r="E28" s="300"/>
    </row>
    <row r="29" spans="1:5">
      <c r="A29" s="300"/>
      <c r="B29" s="300"/>
      <c r="C29" s="300"/>
      <c r="D29" s="300"/>
      <c r="E29" s="30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4" t="s">
        <v>45</v>
      </c>
      <c r="C3" s="31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1" t="s">
        <v>1</v>
      </c>
      <c r="B5" s="30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01"/>
      <c r="B6" s="30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1"/>
      <c r="B7" s="30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1" t="s">
        <v>3</v>
      </c>
      <c r="B8" s="30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02" t="s">
        <v>204</v>
      </c>
      <c r="N8" s="303"/>
      <c r="O8" s="304"/>
      <c r="P8" s="56"/>
      <c r="Q8" s="56"/>
    </row>
    <row r="9" spans="1:256" ht="33.75" customHeight="1">
      <c r="A9" s="301"/>
      <c r="B9" s="30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1" t="s">
        <v>4</v>
      </c>
      <c r="B10" s="30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1"/>
      <c r="B11" s="30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1" t="s">
        <v>5</v>
      </c>
      <c r="B12" s="30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1"/>
      <c r="B13" s="30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1" t="s">
        <v>9</v>
      </c>
      <c r="B14" s="30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1"/>
      <c r="B15" s="30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19"/>
      <c r="AJ16" s="319"/>
      <c r="AK16" s="319"/>
      <c r="AZ16" s="319"/>
      <c r="BA16" s="319"/>
      <c r="BB16" s="319"/>
      <c r="BQ16" s="319"/>
      <c r="BR16" s="319"/>
      <c r="BS16" s="319"/>
      <c r="CH16" s="319"/>
      <c r="CI16" s="319"/>
      <c r="CJ16" s="319"/>
      <c r="CY16" s="319"/>
      <c r="CZ16" s="319"/>
      <c r="DA16" s="319"/>
      <c r="DP16" s="319"/>
      <c r="DQ16" s="319"/>
      <c r="DR16" s="319"/>
      <c r="EG16" s="319"/>
      <c r="EH16" s="319"/>
      <c r="EI16" s="319"/>
      <c r="EX16" s="319"/>
      <c r="EY16" s="319"/>
      <c r="EZ16" s="319"/>
      <c r="FO16" s="319"/>
      <c r="FP16" s="319"/>
      <c r="FQ16" s="319"/>
      <c r="GF16" s="319"/>
      <c r="GG16" s="319"/>
      <c r="GH16" s="319"/>
      <c r="GW16" s="319"/>
      <c r="GX16" s="319"/>
      <c r="GY16" s="319"/>
      <c r="HN16" s="319"/>
      <c r="HO16" s="319"/>
      <c r="HP16" s="319"/>
      <c r="IE16" s="319"/>
      <c r="IF16" s="319"/>
      <c r="IG16" s="319"/>
      <c r="IV16" s="319"/>
    </row>
    <row r="17" spans="1:17" ht="320.25" customHeight="1">
      <c r="A17" s="301" t="s">
        <v>6</v>
      </c>
      <c r="B17" s="30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01"/>
      <c r="B18" s="30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1" t="s">
        <v>7</v>
      </c>
      <c r="B19" s="30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01"/>
      <c r="B20" s="30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1" t="s">
        <v>8</v>
      </c>
      <c r="B21" s="30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1"/>
      <c r="B22" s="30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05" t="s">
        <v>14</v>
      </c>
      <c r="B23" s="31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07"/>
      <c r="B24" s="31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09" t="s">
        <v>15</v>
      </c>
      <c r="B25" s="31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09"/>
      <c r="B26" s="31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1" t="s">
        <v>93</v>
      </c>
      <c r="B31" s="30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1"/>
      <c r="B32" s="30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1" t="s">
        <v>95</v>
      </c>
      <c r="B34" s="30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1"/>
      <c r="B35" s="30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17" t="s">
        <v>97</v>
      </c>
      <c r="B36" s="31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18"/>
      <c r="B37" s="31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1" t="s">
        <v>99</v>
      </c>
      <c r="B39" s="30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25" t="s">
        <v>246</v>
      </c>
      <c r="I39" s="326"/>
      <c r="J39" s="326"/>
      <c r="K39" s="326"/>
      <c r="L39" s="326"/>
      <c r="M39" s="326"/>
      <c r="N39" s="326"/>
      <c r="O39" s="327"/>
      <c r="P39" s="55" t="s">
        <v>188</v>
      </c>
      <c r="Q39" s="56"/>
    </row>
    <row r="40" spans="1:17" ht="39.9" customHeight="1">
      <c r="A40" s="301" t="s">
        <v>10</v>
      </c>
      <c r="B40" s="30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1" t="s">
        <v>100</v>
      </c>
      <c r="B41" s="30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01"/>
      <c r="B42" s="30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1" t="s">
        <v>102</v>
      </c>
      <c r="B43" s="30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2" t="s">
        <v>191</v>
      </c>
      <c r="H43" s="323"/>
      <c r="I43" s="323"/>
      <c r="J43" s="323"/>
      <c r="K43" s="323"/>
      <c r="L43" s="323"/>
      <c r="M43" s="323"/>
      <c r="N43" s="323"/>
      <c r="O43" s="324"/>
      <c r="P43" s="56"/>
      <c r="Q43" s="56"/>
    </row>
    <row r="44" spans="1:17" ht="39.9" customHeight="1">
      <c r="A44" s="301"/>
      <c r="B44" s="30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1" t="s">
        <v>104</v>
      </c>
      <c r="B45" s="30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01" t="s">
        <v>12</v>
      </c>
      <c r="B46" s="30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12" t="s">
        <v>107</v>
      </c>
      <c r="B47" s="31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13"/>
      <c r="B48" s="31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2" t="s">
        <v>108</v>
      </c>
      <c r="B49" s="31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13"/>
      <c r="B50" s="31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1" t="s">
        <v>110</v>
      </c>
      <c r="B51" s="30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01"/>
      <c r="B52" s="30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1" t="s">
        <v>113</v>
      </c>
      <c r="B53" s="30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1"/>
      <c r="B54" s="30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1" t="s">
        <v>114</v>
      </c>
      <c r="B55" s="30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1"/>
      <c r="B56" s="30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1" t="s">
        <v>116</v>
      </c>
      <c r="B57" s="308" t="s">
        <v>117</v>
      </c>
      <c r="C57" s="53" t="s">
        <v>20</v>
      </c>
      <c r="D57" s="93" t="s">
        <v>234</v>
      </c>
      <c r="E57" s="92"/>
      <c r="F57" s="92" t="s">
        <v>235</v>
      </c>
      <c r="G57" s="311" t="s">
        <v>232</v>
      </c>
      <c r="H57" s="311"/>
      <c r="I57" s="92" t="s">
        <v>236</v>
      </c>
      <c r="J57" s="92" t="s">
        <v>237</v>
      </c>
      <c r="K57" s="302" t="s">
        <v>238</v>
      </c>
      <c r="L57" s="303"/>
      <c r="M57" s="303"/>
      <c r="N57" s="303"/>
      <c r="O57" s="304"/>
      <c r="P57" s="88" t="s">
        <v>198</v>
      </c>
      <c r="Q57" s="56"/>
    </row>
    <row r="58" spans="1:17" ht="39.9" customHeight="1">
      <c r="A58" s="301"/>
      <c r="B58" s="30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05" t="s">
        <v>119</v>
      </c>
      <c r="B59" s="305" t="s">
        <v>118</v>
      </c>
      <c r="C59" s="30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06"/>
      <c r="B60" s="306"/>
      <c r="C60" s="30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06"/>
      <c r="B61" s="306"/>
      <c r="C61" s="30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07"/>
      <c r="B62" s="30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01" t="s">
        <v>120</v>
      </c>
      <c r="B63" s="30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01"/>
      <c r="B64" s="30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09" t="s">
        <v>122</v>
      </c>
      <c r="B65" s="31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09"/>
      <c r="B66" s="31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01" t="s">
        <v>124</v>
      </c>
      <c r="B67" s="30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01"/>
      <c r="B68" s="30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2" t="s">
        <v>126</v>
      </c>
      <c r="B69" s="31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13"/>
      <c r="B70" s="31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20" t="s">
        <v>254</v>
      </c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21" t="s">
        <v>215</v>
      </c>
      <c r="C79" s="321"/>
      <c r="D79" s="321"/>
      <c r="E79" s="32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594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G4" sqref="G4:J4"/>
    </sheetView>
  </sheetViews>
  <sheetFormatPr defaultColWidth="9.109375" defaultRowHeight="13.8"/>
  <cols>
    <col min="1" max="1" width="3.44140625" style="112" customWidth="1"/>
    <col min="2" max="2" width="4.6640625" style="112" customWidth="1"/>
    <col min="3" max="9" width="9.109375" style="112"/>
    <col min="10" max="10" width="12.6640625" style="112" customWidth="1"/>
    <col min="11" max="16384" width="9.109375" style="112"/>
  </cols>
  <sheetData>
    <row r="1" spans="1:14" ht="15.75" customHeight="1">
      <c r="A1" s="12"/>
      <c r="B1" s="12"/>
      <c r="C1" s="12"/>
      <c r="D1" s="12"/>
      <c r="E1" s="12"/>
      <c r="G1" s="337" t="s">
        <v>289</v>
      </c>
      <c r="H1" s="338"/>
      <c r="I1" s="338"/>
      <c r="J1" s="338"/>
    </row>
    <row r="2" spans="1:14" ht="30" customHeight="1">
      <c r="A2" s="12"/>
      <c r="B2" s="12"/>
      <c r="C2" s="12"/>
      <c r="D2" s="12"/>
      <c r="E2" s="12"/>
      <c r="G2" s="335" t="s">
        <v>421</v>
      </c>
      <c r="H2" s="339"/>
      <c r="I2" s="339"/>
      <c r="J2" s="339"/>
    </row>
    <row r="3" spans="1:14" ht="15.75" customHeight="1">
      <c r="A3" s="12"/>
      <c r="B3" s="12"/>
      <c r="C3" s="12"/>
      <c r="D3" s="12"/>
      <c r="E3" s="12"/>
      <c r="G3" s="335" t="s">
        <v>290</v>
      </c>
      <c r="H3" s="333"/>
      <c r="I3" s="333"/>
      <c r="J3" s="333"/>
    </row>
    <row r="4" spans="1:14" ht="15.75" customHeight="1">
      <c r="A4" s="12"/>
      <c r="B4" s="12"/>
      <c r="C4" s="12"/>
      <c r="D4" s="12"/>
      <c r="E4" s="12"/>
      <c r="G4" s="332" t="s">
        <v>299</v>
      </c>
      <c r="H4" s="332"/>
      <c r="I4" s="332"/>
      <c r="J4" s="332"/>
      <c r="K4" s="200"/>
    </row>
    <row r="5" spans="1:14" ht="15.6">
      <c r="A5" s="12"/>
      <c r="B5" s="12"/>
      <c r="C5" s="12"/>
      <c r="D5" s="12"/>
      <c r="E5" s="12"/>
      <c r="G5" s="337" t="s">
        <v>291</v>
      </c>
      <c r="H5" s="337"/>
      <c r="I5" s="337"/>
      <c r="J5" s="337"/>
    </row>
    <row r="6" spans="1:14">
      <c r="A6" s="12"/>
      <c r="B6" s="12"/>
      <c r="C6" s="12"/>
      <c r="D6" s="12"/>
      <c r="E6" s="12"/>
      <c r="F6" s="12"/>
      <c r="I6" s="12"/>
      <c r="J6" s="113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ht="15.6">
      <c r="K9" s="114"/>
      <c r="L9" s="114"/>
      <c r="M9" s="12"/>
      <c r="N9" s="12"/>
    </row>
    <row r="10" spans="1:14">
      <c r="K10" s="12"/>
      <c r="L10" s="12"/>
      <c r="M10" s="12"/>
      <c r="N10" s="12"/>
    </row>
    <row r="11" spans="1:14" ht="18.75" customHeight="1">
      <c r="K11" s="12"/>
      <c r="L11" s="12"/>
      <c r="M11" s="12"/>
      <c r="N11" s="12"/>
    </row>
    <row r="12" spans="1:14" ht="18.75" customHeight="1">
      <c r="K12" s="12"/>
      <c r="L12" s="12"/>
      <c r="M12" s="12"/>
      <c r="N12" s="12"/>
    </row>
    <row r="13" spans="1:14">
      <c r="K13" s="12"/>
      <c r="L13" s="12"/>
      <c r="M13" s="12"/>
      <c r="N13" s="12"/>
    </row>
    <row r="14" spans="1:14">
      <c r="A14" s="12"/>
      <c r="B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22.5" customHeight="1">
      <c r="A15" s="340" t="s">
        <v>292</v>
      </c>
      <c r="B15" s="340"/>
      <c r="C15" s="340"/>
      <c r="D15" s="340"/>
      <c r="E15" s="340"/>
      <c r="F15" s="340"/>
      <c r="G15" s="340"/>
      <c r="H15" s="340"/>
      <c r="I15" s="340"/>
      <c r="J15" s="340"/>
      <c r="K15" s="12"/>
      <c r="L15" s="12"/>
      <c r="M15" s="12"/>
      <c r="N15" s="12"/>
    </row>
    <row r="16" spans="1:14" ht="20.100000000000001" customHeight="1">
      <c r="A16" s="336" t="s">
        <v>300</v>
      </c>
      <c r="B16" s="336"/>
      <c r="C16" s="336"/>
      <c r="D16" s="336"/>
      <c r="E16" s="336"/>
      <c r="F16" s="336"/>
      <c r="G16" s="336"/>
      <c r="H16" s="336"/>
      <c r="I16" s="336"/>
      <c r="J16" s="336"/>
      <c r="K16" s="12"/>
      <c r="L16" s="12"/>
      <c r="M16" s="12"/>
      <c r="N16" s="12"/>
    </row>
    <row r="17" spans="1:14" ht="20.100000000000001" customHeight="1">
      <c r="A17" s="329" t="s">
        <v>293</v>
      </c>
      <c r="B17" s="329"/>
      <c r="C17" s="329"/>
      <c r="D17" s="329"/>
      <c r="E17" s="329"/>
      <c r="F17" s="329"/>
      <c r="G17" s="329"/>
      <c r="H17" s="329"/>
      <c r="I17" s="329"/>
      <c r="J17" s="329"/>
      <c r="K17" s="12"/>
      <c r="L17" s="12"/>
      <c r="M17" s="12"/>
      <c r="N17" s="12"/>
    </row>
    <row r="18" spans="1:14" ht="36.9" customHeight="1">
      <c r="A18" s="330" t="s">
        <v>301</v>
      </c>
      <c r="B18" s="330"/>
      <c r="C18" s="330"/>
      <c r="D18" s="330"/>
      <c r="E18" s="330"/>
      <c r="F18" s="330"/>
      <c r="G18" s="330"/>
      <c r="H18" s="330"/>
      <c r="I18" s="330"/>
      <c r="J18" s="330"/>
      <c r="K18" s="12"/>
      <c r="L18" s="12"/>
      <c r="M18" s="12"/>
      <c r="N18" s="12"/>
    </row>
    <row r="19" spans="1:14" ht="20.100000000000001" customHeight="1">
      <c r="A19" s="331" t="s">
        <v>294</v>
      </c>
      <c r="B19" s="331"/>
      <c r="C19" s="331"/>
      <c r="D19" s="331"/>
      <c r="E19" s="331"/>
      <c r="F19" s="331"/>
      <c r="G19" s="331"/>
      <c r="H19" s="331"/>
      <c r="I19" s="331"/>
      <c r="J19" s="331"/>
      <c r="K19" s="12"/>
      <c r="L19" s="12"/>
      <c r="M19" s="12"/>
      <c r="N19" s="12"/>
    </row>
    <row r="20" spans="1:14" ht="15" customHeight="1">
      <c r="K20" s="12"/>
      <c r="L20" s="12"/>
      <c r="M20" s="12"/>
      <c r="N20" s="12"/>
    </row>
    <row r="21" spans="1:14">
      <c r="A21" s="12"/>
      <c r="J21" s="12"/>
      <c r="K21" s="12"/>
      <c r="L21" s="12"/>
      <c r="M21" s="12"/>
      <c r="N21" s="12"/>
    </row>
    <row r="22" spans="1:14">
      <c r="A22" s="12"/>
      <c r="J22" s="12"/>
      <c r="K22" s="12"/>
      <c r="L22" s="12"/>
      <c r="M22" s="12"/>
      <c r="N22" s="12"/>
    </row>
    <row r="23" spans="1:14" ht="20.100000000000001" customHeight="1">
      <c r="A23" s="12"/>
      <c r="F23" s="332" t="s">
        <v>295</v>
      </c>
      <c r="G23" s="333"/>
      <c r="H23" s="333"/>
      <c r="I23" s="333"/>
      <c r="J23" s="333"/>
      <c r="K23" s="12"/>
      <c r="L23" s="12"/>
      <c r="M23" s="12"/>
      <c r="N23" s="12"/>
    </row>
    <row r="24" spans="1:14" ht="20.100000000000001" customHeight="1">
      <c r="A24" s="12"/>
      <c r="F24" s="332" t="s">
        <v>296</v>
      </c>
      <c r="G24" s="333"/>
      <c r="H24" s="333"/>
      <c r="I24" s="333"/>
      <c r="J24" s="333"/>
      <c r="K24" s="12"/>
      <c r="L24" s="12"/>
      <c r="M24" s="12"/>
      <c r="N24" s="12"/>
    </row>
    <row r="25" spans="1:14" ht="20.100000000000001" customHeight="1">
      <c r="A25" s="12"/>
      <c r="F25" s="332" t="s">
        <v>297</v>
      </c>
      <c r="G25" s="333"/>
      <c r="H25" s="333"/>
      <c r="I25" s="333"/>
      <c r="J25" s="333"/>
      <c r="K25" s="12"/>
      <c r="L25" s="12"/>
      <c r="M25" s="12"/>
      <c r="N25" s="12"/>
    </row>
    <row r="26" spans="1:14" s="115" customFormat="1" ht="20.100000000000001" customHeight="1">
      <c r="F26" s="334" t="s">
        <v>298</v>
      </c>
      <c r="G26" s="333"/>
      <c r="H26" s="333"/>
      <c r="I26" s="333"/>
      <c r="J26" s="333"/>
    </row>
    <row r="27" spans="1:14" s="115" customFormat="1" ht="20.100000000000001" customHeight="1">
      <c r="F27" s="332" t="s">
        <v>299</v>
      </c>
      <c r="G27" s="333"/>
      <c r="H27" s="333"/>
      <c r="I27" s="333"/>
      <c r="J27" s="333"/>
    </row>
    <row r="28" spans="1:14" s="115" customFormat="1" ht="20.100000000000001" customHeight="1">
      <c r="F28" s="335"/>
      <c r="G28" s="333"/>
      <c r="H28" s="333"/>
      <c r="I28" s="333"/>
      <c r="J28" s="333"/>
    </row>
    <row r="29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L30" s="12"/>
      <c r="M30" s="12"/>
      <c r="N30" s="12"/>
    </row>
    <row r="41" spans="5:8" ht="15.6">
      <c r="E41" s="328"/>
      <c r="F41" s="328"/>
      <c r="G41" s="328"/>
      <c r="H41" s="328"/>
    </row>
    <row r="42" spans="5:8" ht="15.6">
      <c r="E42" s="115"/>
      <c r="F42" s="328" t="s">
        <v>302</v>
      </c>
      <c r="G42" s="328"/>
      <c r="H42" s="115"/>
    </row>
    <row r="43" spans="5:8" ht="15.6">
      <c r="E43" s="115"/>
      <c r="F43" s="328"/>
      <c r="G43" s="328"/>
      <c r="H43" s="115"/>
    </row>
  </sheetData>
  <mergeCells count="19">
    <mergeCell ref="A16:J16"/>
    <mergeCell ref="G1:J1"/>
    <mergeCell ref="G2:J2"/>
    <mergeCell ref="G3:J3"/>
    <mergeCell ref="G5:J5"/>
    <mergeCell ref="A15:J15"/>
    <mergeCell ref="G4:J4"/>
    <mergeCell ref="F43:G43"/>
    <mergeCell ref="A17:J17"/>
    <mergeCell ref="A18:J18"/>
    <mergeCell ref="A19:J19"/>
    <mergeCell ref="F23:J23"/>
    <mergeCell ref="F24:J24"/>
    <mergeCell ref="F25:J25"/>
    <mergeCell ref="F26:J26"/>
    <mergeCell ref="F27:J27"/>
    <mergeCell ref="F28:J28"/>
    <mergeCell ref="E41:H41"/>
    <mergeCell ref="F42:G4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371"/>
  <sheetViews>
    <sheetView tabSelected="1" view="pageBreakPreview" zoomScale="80" zoomScaleNormal="60" zoomScaleSheetLayoutView="80" workbookViewId="0">
      <pane xSplit="7" ySplit="43" topLeftCell="H326" activePane="bottomRight" state="frozen"/>
      <selection activeCell="A347" sqref="A347:XFD360"/>
      <selection pane="topRight" activeCell="A347" sqref="A347:XFD360"/>
      <selection pane="bottomLeft" activeCell="A347" sqref="A347:XFD360"/>
      <selection pane="bottomRight" activeCell="B361" sqref="A361:P370"/>
    </sheetView>
  </sheetViews>
  <sheetFormatPr defaultColWidth="9.109375" defaultRowHeight="21" outlineLevelRow="1"/>
  <cols>
    <col min="1" max="1" width="11.109375" style="116" bestFit="1" customWidth="1"/>
    <col min="2" max="2" width="48" style="117" customWidth="1"/>
    <col min="3" max="3" width="20.109375" style="118" customWidth="1"/>
    <col min="4" max="4" width="26.44140625" style="119" customWidth="1"/>
    <col min="5" max="5" width="14.109375" style="120" customWidth="1"/>
    <col min="6" max="6" width="13.88671875" style="121" customWidth="1"/>
    <col min="7" max="7" width="10.5546875" style="121" customWidth="1"/>
    <col min="8" max="10" width="10.5546875" style="122" customWidth="1"/>
    <col min="11" max="11" width="12.109375" style="122" customWidth="1"/>
    <col min="12" max="12" width="12" style="122" hidden="1" customWidth="1"/>
    <col min="13" max="13" width="10.5546875" style="122" hidden="1" customWidth="1"/>
    <col min="14" max="14" width="12.5546875" style="122" customWidth="1"/>
    <col min="15" max="15" width="11.88671875" style="122" hidden="1" customWidth="1"/>
    <col min="16" max="16" width="10.5546875" style="122" hidden="1" customWidth="1"/>
    <col min="17" max="17" width="11.5546875" style="122" customWidth="1"/>
    <col min="18" max="19" width="10.5546875" style="122" hidden="1" customWidth="1"/>
    <col min="20" max="20" width="11.5546875" style="122" customWidth="1"/>
    <col min="21" max="22" width="10.5546875" style="122" hidden="1" customWidth="1"/>
    <col min="23" max="23" width="12" style="122" customWidth="1"/>
    <col min="24" max="25" width="10.5546875" style="122" hidden="1" customWidth="1"/>
    <col min="26" max="26" width="11.88671875" style="122" customWidth="1"/>
    <col min="27" max="27" width="10.5546875" style="122" hidden="1" customWidth="1"/>
    <col min="28" max="28" width="11.6640625" style="122" hidden="1" customWidth="1"/>
    <col min="29" max="29" width="11.109375" style="122" customWidth="1"/>
    <col min="30" max="31" width="10.5546875" style="122" hidden="1" customWidth="1"/>
    <col min="32" max="32" width="11.5546875" style="122" customWidth="1"/>
    <col min="33" max="33" width="10.5546875" style="122" hidden="1" customWidth="1"/>
    <col min="34" max="34" width="1.33203125" style="122" hidden="1" customWidth="1"/>
    <col min="35" max="35" width="11.5546875" style="122" customWidth="1"/>
    <col min="36" max="37" width="10.5546875" style="122" hidden="1" customWidth="1"/>
    <col min="38" max="38" width="11.88671875" style="122" customWidth="1"/>
    <col min="39" max="40" width="10.5546875" style="122" hidden="1" customWidth="1"/>
    <col min="41" max="41" width="11.5546875" style="122" customWidth="1"/>
    <col min="42" max="43" width="10.5546875" style="122" hidden="1" customWidth="1"/>
    <col min="44" max="44" width="13.44140625" style="125" customWidth="1"/>
    <col min="45" max="45" width="13.5546875" style="125" customWidth="1"/>
    <col min="46" max="46" width="15.5546875" style="125" customWidth="1"/>
    <col min="47" max="47" width="14.109375" style="125" customWidth="1"/>
    <col min="48" max="48" width="16.109375" style="125" customWidth="1"/>
    <col min="49" max="49" width="18.44140625" style="125" customWidth="1"/>
    <col min="50" max="51" width="14.44140625" style="125" customWidth="1"/>
    <col min="52" max="16384" width="9.109375" style="125"/>
  </cols>
  <sheetData>
    <row r="1" spans="1:48">
      <c r="AB1" s="123"/>
      <c r="AR1" s="124" t="s">
        <v>277</v>
      </c>
    </row>
    <row r="2" spans="1:48" ht="24" customHeight="1">
      <c r="A2" s="346" t="s">
        <v>261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</row>
    <row r="3" spans="1:48" s="126" customFormat="1" ht="17.25" customHeight="1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</row>
    <row r="4" spans="1:48" s="126" customFormat="1" ht="24" customHeight="1">
      <c r="A4" s="348" t="s">
        <v>263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</row>
    <row r="5" spans="1:48" ht="15.6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127"/>
      <c r="AK5" s="127"/>
      <c r="AL5" s="125"/>
      <c r="AM5" s="125"/>
      <c r="AN5" s="125"/>
      <c r="AO5" s="125"/>
      <c r="AP5" s="125"/>
      <c r="AQ5" s="125"/>
      <c r="AR5" s="124" t="s">
        <v>257</v>
      </c>
    </row>
    <row r="6" spans="1:48" ht="15" customHeight="1">
      <c r="A6" s="350" t="s">
        <v>0</v>
      </c>
      <c r="B6" s="351" t="s">
        <v>270</v>
      </c>
      <c r="C6" s="352" t="s">
        <v>259</v>
      </c>
      <c r="D6" s="353" t="s">
        <v>40</v>
      </c>
      <c r="E6" s="353" t="s">
        <v>256</v>
      </c>
      <c r="F6" s="353"/>
      <c r="G6" s="353"/>
      <c r="H6" s="354" t="s">
        <v>255</v>
      </c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3" t="s">
        <v>286</v>
      </c>
    </row>
    <row r="7" spans="1:48" ht="28.5" customHeight="1">
      <c r="A7" s="350"/>
      <c r="B7" s="351"/>
      <c r="C7" s="352"/>
      <c r="D7" s="353"/>
      <c r="E7" s="356" t="s">
        <v>285</v>
      </c>
      <c r="F7" s="353" t="s">
        <v>287</v>
      </c>
      <c r="G7" s="353" t="s">
        <v>19</v>
      </c>
      <c r="H7" s="354" t="s">
        <v>17</v>
      </c>
      <c r="I7" s="354"/>
      <c r="J7" s="354"/>
      <c r="K7" s="354" t="s">
        <v>18</v>
      </c>
      <c r="L7" s="354"/>
      <c r="M7" s="354"/>
      <c r="N7" s="354" t="s">
        <v>22</v>
      </c>
      <c r="O7" s="354"/>
      <c r="P7" s="354"/>
      <c r="Q7" s="354" t="s">
        <v>24</v>
      </c>
      <c r="R7" s="354"/>
      <c r="S7" s="354"/>
      <c r="T7" s="354" t="s">
        <v>25</v>
      </c>
      <c r="U7" s="354"/>
      <c r="V7" s="354"/>
      <c r="W7" s="354" t="s">
        <v>26</v>
      </c>
      <c r="X7" s="354"/>
      <c r="Y7" s="354"/>
      <c r="Z7" s="354" t="s">
        <v>28</v>
      </c>
      <c r="AA7" s="355"/>
      <c r="AB7" s="355"/>
      <c r="AC7" s="354" t="s">
        <v>29</v>
      </c>
      <c r="AD7" s="355"/>
      <c r="AE7" s="355"/>
      <c r="AF7" s="354" t="s">
        <v>30</v>
      </c>
      <c r="AG7" s="355"/>
      <c r="AH7" s="355"/>
      <c r="AI7" s="354" t="s">
        <v>32</v>
      </c>
      <c r="AJ7" s="355"/>
      <c r="AK7" s="355"/>
      <c r="AL7" s="354" t="s">
        <v>33</v>
      </c>
      <c r="AM7" s="355"/>
      <c r="AN7" s="355"/>
      <c r="AO7" s="354" t="s">
        <v>34</v>
      </c>
      <c r="AP7" s="354"/>
      <c r="AQ7" s="354"/>
      <c r="AR7" s="353"/>
    </row>
    <row r="8" spans="1:48" ht="63.75" customHeight="1">
      <c r="A8" s="350"/>
      <c r="B8" s="351"/>
      <c r="C8" s="352"/>
      <c r="D8" s="353"/>
      <c r="E8" s="356"/>
      <c r="F8" s="353"/>
      <c r="G8" s="353"/>
      <c r="H8" s="128" t="s">
        <v>20</v>
      </c>
      <c r="I8" s="179" t="s">
        <v>21</v>
      </c>
      <c r="J8" s="179" t="s">
        <v>19</v>
      </c>
      <c r="K8" s="128" t="s">
        <v>20</v>
      </c>
      <c r="L8" s="179" t="s">
        <v>21</v>
      </c>
      <c r="M8" s="179" t="s">
        <v>19</v>
      </c>
      <c r="N8" s="128" t="s">
        <v>20</v>
      </c>
      <c r="O8" s="179" t="s">
        <v>21</v>
      </c>
      <c r="P8" s="179" t="s">
        <v>19</v>
      </c>
      <c r="Q8" s="128" t="s">
        <v>20</v>
      </c>
      <c r="R8" s="179" t="s">
        <v>21</v>
      </c>
      <c r="S8" s="179" t="s">
        <v>19</v>
      </c>
      <c r="T8" s="128" t="s">
        <v>20</v>
      </c>
      <c r="U8" s="179" t="s">
        <v>21</v>
      </c>
      <c r="V8" s="179" t="s">
        <v>19</v>
      </c>
      <c r="W8" s="128" t="s">
        <v>20</v>
      </c>
      <c r="X8" s="179" t="s">
        <v>21</v>
      </c>
      <c r="Y8" s="179" t="s">
        <v>19</v>
      </c>
      <c r="Z8" s="128" t="s">
        <v>20</v>
      </c>
      <c r="AA8" s="179" t="s">
        <v>21</v>
      </c>
      <c r="AB8" s="179" t="s">
        <v>19</v>
      </c>
      <c r="AC8" s="128" t="s">
        <v>20</v>
      </c>
      <c r="AD8" s="179" t="s">
        <v>21</v>
      </c>
      <c r="AE8" s="179" t="s">
        <v>19</v>
      </c>
      <c r="AF8" s="128" t="s">
        <v>20</v>
      </c>
      <c r="AG8" s="179" t="s">
        <v>21</v>
      </c>
      <c r="AH8" s="179" t="s">
        <v>19</v>
      </c>
      <c r="AI8" s="128" t="s">
        <v>20</v>
      </c>
      <c r="AJ8" s="179" t="s">
        <v>21</v>
      </c>
      <c r="AK8" s="179" t="s">
        <v>19</v>
      </c>
      <c r="AL8" s="128" t="s">
        <v>20</v>
      </c>
      <c r="AM8" s="179" t="s">
        <v>21</v>
      </c>
      <c r="AN8" s="179" t="s">
        <v>19</v>
      </c>
      <c r="AO8" s="128" t="s">
        <v>20</v>
      </c>
      <c r="AP8" s="179" t="s">
        <v>21</v>
      </c>
      <c r="AQ8" s="179" t="s">
        <v>19</v>
      </c>
      <c r="AR8" s="353"/>
    </row>
    <row r="9" spans="1:48">
      <c r="A9" s="192">
        <v>1</v>
      </c>
      <c r="B9" s="193">
        <v>2</v>
      </c>
      <c r="C9" s="194">
        <v>3</v>
      </c>
      <c r="D9" s="195">
        <v>4</v>
      </c>
      <c r="E9" s="196">
        <v>5</v>
      </c>
      <c r="F9" s="195">
        <v>6</v>
      </c>
      <c r="G9" s="195">
        <v>7</v>
      </c>
      <c r="H9" s="197">
        <v>8</v>
      </c>
      <c r="I9" s="195">
        <v>9</v>
      </c>
      <c r="J9" s="195">
        <v>10</v>
      </c>
      <c r="K9" s="197">
        <v>11</v>
      </c>
      <c r="L9" s="195">
        <v>12</v>
      </c>
      <c r="M9" s="195">
        <v>13</v>
      </c>
      <c r="N9" s="197">
        <v>14</v>
      </c>
      <c r="O9" s="195">
        <v>15</v>
      </c>
      <c r="P9" s="195">
        <v>16</v>
      </c>
      <c r="Q9" s="197">
        <v>17</v>
      </c>
      <c r="R9" s="195">
        <v>18</v>
      </c>
      <c r="S9" s="195">
        <v>19</v>
      </c>
      <c r="T9" s="197">
        <v>20</v>
      </c>
      <c r="U9" s="195">
        <v>21</v>
      </c>
      <c r="V9" s="195">
        <v>22</v>
      </c>
      <c r="W9" s="197">
        <v>23</v>
      </c>
      <c r="X9" s="195">
        <v>24</v>
      </c>
      <c r="Y9" s="195">
        <v>25</v>
      </c>
      <c r="Z9" s="197">
        <v>26</v>
      </c>
      <c r="AA9" s="195">
        <v>27</v>
      </c>
      <c r="AB9" s="195">
        <v>28</v>
      </c>
      <c r="AC9" s="197">
        <v>29</v>
      </c>
      <c r="AD9" s="195">
        <v>30</v>
      </c>
      <c r="AE9" s="195">
        <v>31</v>
      </c>
      <c r="AF9" s="197">
        <v>32</v>
      </c>
      <c r="AG9" s="195">
        <v>33</v>
      </c>
      <c r="AH9" s="195">
        <v>34</v>
      </c>
      <c r="AI9" s="197">
        <v>35</v>
      </c>
      <c r="AJ9" s="195">
        <v>36</v>
      </c>
      <c r="AK9" s="195">
        <v>37</v>
      </c>
      <c r="AL9" s="197">
        <v>38</v>
      </c>
      <c r="AM9" s="195">
        <v>39</v>
      </c>
      <c r="AN9" s="195">
        <v>40</v>
      </c>
      <c r="AO9" s="197">
        <v>41</v>
      </c>
      <c r="AP9" s="195">
        <v>42</v>
      </c>
      <c r="AQ9" s="195">
        <v>43</v>
      </c>
      <c r="AR9" s="198">
        <v>44</v>
      </c>
      <c r="AS9" s="357"/>
      <c r="AT9" s="357"/>
      <c r="AU9" s="357"/>
      <c r="AV9" s="357"/>
    </row>
    <row r="10" spans="1:48" ht="19.5" customHeight="1">
      <c r="A10" s="199" t="s">
        <v>283</v>
      </c>
      <c r="B10" s="199"/>
      <c r="C10" s="199"/>
      <c r="D10" s="177" t="s">
        <v>258</v>
      </c>
      <c r="E10" s="129">
        <f>E11+E12+E13+E15</f>
        <v>1746421.91</v>
      </c>
      <c r="F10" s="144">
        <f>F11+F12+F13+F15</f>
        <v>53471.499999999993</v>
      </c>
      <c r="G10" s="144">
        <f>(F10/E10)*100</f>
        <v>3.0617744597581229</v>
      </c>
      <c r="H10" s="129">
        <f>H11+H12+H13+H15</f>
        <v>53472.5</v>
      </c>
      <c r="I10" s="144">
        <f>I11+I12+I13+I15</f>
        <v>53471.499999999993</v>
      </c>
      <c r="J10" s="144">
        <f>(I10/H10)*100</f>
        <v>99.998129879844768</v>
      </c>
      <c r="K10" s="129">
        <f>K11+K12+K13+K15</f>
        <v>152018.59999999998</v>
      </c>
      <c r="L10" s="144">
        <f>L11+L12+L13+L15</f>
        <v>0</v>
      </c>
      <c r="M10" s="144">
        <f>(L10/K10)*100</f>
        <v>0</v>
      </c>
      <c r="N10" s="129">
        <f>N11+N12+N13+N15</f>
        <v>124971.3</v>
      </c>
      <c r="O10" s="144">
        <f>O11+O12+O13+O15</f>
        <v>0</v>
      </c>
      <c r="P10" s="144">
        <f>(O10/N10)*100</f>
        <v>0</v>
      </c>
      <c r="Q10" s="129">
        <f>Q11+Q12+Q13+Q15</f>
        <v>145291.29999999999</v>
      </c>
      <c r="R10" s="144">
        <f>R11+R12+R13+R15</f>
        <v>0</v>
      </c>
      <c r="S10" s="144">
        <f>(R10/Q10)*100</f>
        <v>0</v>
      </c>
      <c r="T10" s="129">
        <f>T11+T12+T13+T15</f>
        <v>165298.9</v>
      </c>
      <c r="U10" s="144">
        <f>U11+U12+U13+U15</f>
        <v>0</v>
      </c>
      <c r="V10" s="144">
        <f>(U10/T10)*100</f>
        <v>0</v>
      </c>
      <c r="W10" s="129">
        <f>W11+W12+W13+W15</f>
        <v>260729.09999999998</v>
      </c>
      <c r="X10" s="144">
        <f>X11+X12+X13+X15</f>
        <v>0</v>
      </c>
      <c r="Y10" s="144">
        <f>(X10/W10)*100</f>
        <v>0</v>
      </c>
      <c r="Z10" s="129">
        <f>Z11+Z12+Z13+Z15</f>
        <v>162060.4</v>
      </c>
      <c r="AA10" s="144">
        <f>AA11+AA12+AA13+AA15</f>
        <v>0</v>
      </c>
      <c r="AB10" s="144">
        <f>(AA10/Z10)*100</f>
        <v>0</v>
      </c>
      <c r="AC10" s="129">
        <f>AC11+AC12+AC13+AC15</f>
        <v>120749.6</v>
      </c>
      <c r="AD10" s="144">
        <f>AD11+AD12+AD13+AD15</f>
        <v>0</v>
      </c>
      <c r="AE10" s="144">
        <f>(AD10/AC10)*100</f>
        <v>0</v>
      </c>
      <c r="AF10" s="129">
        <f>AF11+AF12+AF13+AF15</f>
        <v>102867.1</v>
      </c>
      <c r="AG10" s="144">
        <f>AG11+AG12+AG13+AG15</f>
        <v>0</v>
      </c>
      <c r="AH10" s="144">
        <f>(AG10/AF10)*100</f>
        <v>0</v>
      </c>
      <c r="AI10" s="129">
        <f>AI11+AI12+AI13+AI15</f>
        <v>130492.8</v>
      </c>
      <c r="AJ10" s="144">
        <f>AJ11+AJ12+AJ13+AJ15</f>
        <v>0</v>
      </c>
      <c r="AK10" s="144">
        <f>(AJ10/AI10)*100</f>
        <v>0</v>
      </c>
      <c r="AL10" s="129">
        <f>AL11+AL12+AL13+AL15</f>
        <v>126975.2</v>
      </c>
      <c r="AM10" s="144">
        <f>AM11+AM12+AM13+AM15</f>
        <v>0</v>
      </c>
      <c r="AN10" s="144">
        <f>(AM10/AL10)*100</f>
        <v>0</v>
      </c>
      <c r="AO10" s="129">
        <f>AO11+AO12+AO13+AO15</f>
        <v>201495.11000000002</v>
      </c>
      <c r="AP10" s="178">
        <f>AP11+AP12+AP13+AP15</f>
        <v>0</v>
      </c>
      <c r="AQ10" s="178">
        <f>(AP10/AO10)*100</f>
        <v>0</v>
      </c>
      <c r="AR10" s="354"/>
    </row>
    <row r="11" spans="1:48" s="133" customFormat="1" ht="30.6" hidden="1" customHeight="1">
      <c r="A11" s="199"/>
      <c r="B11" s="199"/>
      <c r="C11" s="199"/>
      <c r="D11" s="148" t="s">
        <v>37</v>
      </c>
      <c r="E11" s="129">
        <f t="shared" ref="E11:F15" si="0">H11+K11+N11+Q11+T11+W11+Z11+AC11+AF11+AI11+AL11+AO11</f>
        <v>0</v>
      </c>
      <c r="F11" s="130">
        <f t="shared" si="0"/>
        <v>0</v>
      </c>
      <c r="G11" s="130" t="e">
        <f t="shared" ref="G11:G15" si="1">(F11/E11)*100</f>
        <v>#DIV/0!</v>
      </c>
      <c r="H11" s="132"/>
      <c r="I11" s="131"/>
      <c r="J11" s="130" t="e">
        <f t="shared" ref="J11:J15" si="2">(I11/H11)*100</f>
        <v>#DIV/0!</v>
      </c>
      <c r="K11" s="132"/>
      <c r="L11" s="131"/>
      <c r="M11" s="130" t="e">
        <f t="shared" ref="M11:M15" si="3">(L11/K11)*100</f>
        <v>#DIV/0!</v>
      </c>
      <c r="N11" s="132"/>
      <c r="O11" s="131"/>
      <c r="P11" s="130" t="e">
        <f t="shared" ref="P11:P15" si="4">(O11/N11)*100</f>
        <v>#DIV/0!</v>
      </c>
      <c r="Q11" s="132"/>
      <c r="R11" s="131"/>
      <c r="S11" s="130" t="e">
        <f t="shared" ref="S11:S15" si="5">(R11/Q11)*100</f>
        <v>#DIV/0!</v>
      </c>
      <c r="T11" s="132"/>
      <c r="U11" s="131"/>
      <c r="V11" s="130" t="e">
        <f t="shared" ref="V11:V15" si="6">(U11/T11)*100</f>
        <v>#DIV/0!</v>
      </c>
      <c r="W11" s="132"/>
      <c r="X11" s="131"/>
      <c r="Y11" s="130" t="e">
        <f t="shared" ref="Y11:Y15" si="7">(X11/W11)*100</f>
        <v>#DIV/0!</v>
      </c>
      <c r="Z11" s="132"/>
      <c r="AA11" s="131"/>
      <c r="AB11" s="130" t="e">
        <f t="shared" ref="AB11:AB15" si="8">(AA11/Z11)*100</f>
        <v>#DIV/0!</v>
      </c>
      <c r="AC11" s="132"/>
      <c r="AD11" s="131"/>
      <c r="AE11" s="130" t="e">
        <f t="shared" ref="AE11:AE15" si="9">(AD11/AC11)*100</f>
        <v>#DIV/0!</v>
      </c>
      <c r="AF11" s="132"/>
      <c r="AG11" s="131"/>
      <c r="AH11" s="130" t="e">
        <f t="shared" ref="AH11:AH15" si="10">(AG11/AF11)*100</f>
        <v>#DIV/0!</v>
      </c>
      <c r="AI11" s="132"/>
      <c r="AJ11" s="131"/>
      <c r="AK11" s="130" t="e">
        <f t="shared" ref="AK11:AK15" si="11">(AJ11/AI11)*100</f>
        <v>#DIV/0!</v>
      </c>
      <c r="AL11" s="132"/>
      <c r="AM11" s="131"/>
      <c r="AN11" s="130" t="e">
        <f t="shared" ref="AN11:AN15" si="12">(AM11/AL11)*100</f>
        <v>#DIV/0!</v>
      </c>
      <c r="AO11" s="132"/>
      <c r="AP11" s="131"/>
      <c r="AQ11" s="180" t="e">
        <f t="shared" ref="AQ11:AQ15" si="13">(AP11/AO11)*100</f>
        <v>#DIV/0!</v>
      </c>
      <c r="AR11" s="358"/>
      <c r="AT11" s="125"/>
      <c r="AV11" s="125"/>
    </row>
    <row r="12" spans="1:48" s="133" customFormat="1" ht="33.6" customHeight="1">
      <c r="A12" s="199"/>
      <c r="B12" s="199"/>
      <c r="C12" s="199"/>
      <c r="D12" s="134" t="s">
        <v>2</v>
      </c>
      <c r="E12" s="129">
        <f t="shared" si="0"/>
        <v>1241804.2</v>
      </c>
      <c r="F12" s="130">
        <f t="shared" si="0"/>
        <v>33166.599999999991</v>
      </c>
      <c r="G12" s="130">
        <f t="shared" si="1"/>
        <v>2.6708397346377142</v>
      </c>
      <c r="H12" s="181">
        <f>H199+H209+H266+H323+H344</f>
        <v>33166.6</v>
      </c>
      <c r="I12" s="135">
        <f>I199+I209+I266+I323+I344</f>
        <v>33166.599999999991</v>
      </c>
      <c r="J12" s="130">
        <f t="shared" si="2"/>
        <v>99.999999999999972</v>
      </c>
      <c r="K12" s="181">
        <f>K199+K209+K266+K323+K344</f>
        <v>104570.19999999998</v>
      </c>
      <c r="L12" s="135">
        <f>L199+L209+L266+L323+L344</f>
        <v>0</v>
      </c>
      <c r="M12" s="130">
        <f t="shared" si="3"/>
        <v>0</v>
      </c>
      <c r="N12" s="181">
        <f>N199+N209+N266+N323+N344</f>
        <v>89294.400000000009</v>
      </c>
      <c r="O12" s="135">
        <f>O199+O209+O266+O323+O344</f>
        <v>0</v>
      </c>
      <c r="P12" s="130">
        <f t="shared" si="4"/>
        <v>0</v>
      </c>
      <c r="Q12" s="181">
        <f>Q199+Q209+Q266+Q323+Q344</f>
        <v>102657.5</v>
      </c>
      <c r="R12" s="135">
        <f>R199+R209+R266+R323+R344</f>
        <v>0</v>
      </c>
      <c r="S12" s="130">
        <f t="shared" si="5"/>
        <v>0</v>
      </c>
      <c r="T12" s="181">
        <f>T199+T209+T266+T323+T344</f>
        <v>130252</v>
      </c>
      <c r="U12" s="135">
        <f>U199+U209+U266+U323+U344</f>
        <v>0</v>
      </c>
      <c r="V12" s="130">
        <f t="shared" si="6"/>
        <v>0</v>
      </c>
      <c r="W12" s="181">
        <f>W199+W209+W266+W323+W344</f>
        <v>200495.8</v>
      </c>
      <c r="X12" s="135">
        <f>X199+X209+X266+X323+X344</f>
        <v>0</v>
      </c>
      <c r="Y12" s="130">
        <f t="shared" si="7"/>
        <v>0</v>
      </c>
      <c r="Z12" s="181">
        <f>Z199+Z209+Z266+Z323+Z344</f>
        <v>115036.2</v>
      </c>
      <c r="AA12" s="135">
        <f>AA199+AA209+AA266+AA323+AA344</f>
        <v>0</v>
      </c>
      <c r="AB12" s="130">
        <f t="shared" si="8"/>
        <v>0</v>
      </c>
      <c r="AC12" s="181">
        <f>AC199+AC209+AC266+AC323+AC344</f>
        <v>53000</v>
      </c>
      <c r="AD12" s="135">
        <f>AD199+AD209+AD266+AD323+AD344</f>
        <v>0</v>
      </c>
      <c r="AE12" s="130">
        <f t="shared" si="9"/>
        <v>0</v>
      </c>
      <c r="AF12" s="181">
        <f>AF199+AF209+AF266+AF323+AF344</f>
        <v>65100</v>
      </c>
      <c r="AG12" s="135">
        <f>AG199+AG209+AG266+AG323+AG344</f>
        <v>0</v>
      </c>
      <c r="AH12" s="130">
        <f t="shared" si="10"/>
        <v>0</v>
      </c>
      <c r="AI12" s="181">
        <f>AI199+AI209+AI266+AI323+AI344</f>
        <v>104000</v>
      </c>
      <c r="AJ12" s="135">
        <f>AJ199+AJ209+AJ266+AJ323+AJ344</f>
        <v>0</v>
      </c>
      <c r="AK12" s="130">
        <f t="shared" si="11"/>
        <v>0</v>
      </c>
      <c r="AL12" s="181">
        <f>AL199+AL209+AL266+AL323+AL344</f>
        <v>95000</v>
      </c>
      <c r="AM12" s="135">
        <f>AM199+AM209+AM266+AM323+AM344</f>
        <v>0</v>
      </c>
      <c r="AN12" s="130">
        <f t="shared" si="12"/>
        <v>0</v>
      </c>
      <c r="AO12" s="181">
        <f>AO199+AO209+AO266+AO323+AO344</f>
        <v>149231.5</v>
      </c>
      <c r="AP12" s="135">
        <f>AP199+AP209+AP266+AP323+AP344</f>
        <v>0</v>
      </c>
      <c r="AQ12" s="180">
        <f t="shared" si="13"/>
        <v>0</v>
      </c>
      <c r="AR12" s="358"/>
      <c r="AT12" s="125"/>
      <c r="AV12" s="125"/>
    </row>
    <row r="13" spans="1:48" s="133" customFormat="1" ht="15.75" customHeight="1">
      <c r="A13" s="199"/>
      <c r="B13" s="199"/>
      <c r="C13" s="199"/>
      <c r="D13" s="134" t="s">
        <v>43</v>
      </c>
      <c r="E13" s="129">
        <f t="shared" si="0"/>
        <v>445276.51</v>
      </c>
      <c r="F13" s="130">
        <f t="shared" si="0"/>
        <v>18827</v>
      </c>
      <c r="G13" s="130">
        <f t="shared" si="1"/>
        <v>4.2281592622076554</v>
      </c>
      <c r="H13" s="181">
        <f>H200+H210+H267+H324+H345</f>
        <v>18828</v>
      </c>
      <c r="I13" s="135">
        <f>I200+I210+I267+I324+I345</f>
        <v>18827</v>
      </c>
      <c r="J13" s="130">
        <f t="shared" si="2"/>
        <v>99.994688761419155</v>
      </c>
      <c r="K13" s="181">
        <f>K200+K210+K267+K324+K345</f>
        <v>41305</v>
      </c>
      <c r="L13" s="135">
        <f>L200+L210+L267+L324+L345</f>
        <v>0</v>
      </c>
      <c r="M13" s="130">
        <f t="shared" si="3"/>
        <v>0</v>
      </c>
      <c r="N13" s="181">
        <f>N200+N210+N267+N324+N345</f>
        <v>30545.899999999998</v>
      </c>
      <c r="O13" s="135">
        <f>O200+O210+O267+O324+O345</f>
        <v>0</v>
      </c>
      <c r="P13" s="130">
        <f t="shared" si="4"/>
        <v>0</v>
      </c>
      <c r="Q13" s="181">
        <f>Q200+Q210+Q267+Q324+Q345</f>
        <v>37633.800000000003</v>
      </c>
      <c r="R13" s="135">
        <f>R200+R210+R267+R324+R345</f>
        <v>0</v>
      </c>
      <c r="S13" s="130">
        <f t="shared" si="5"/>
        <v>0</v>
      </c>
      <c r="T13" s="181">
        <f>T200+T210+T267+T324+T345</f>
        <v>30146.9</v>
      </c>
      <c r="U13" s="135">
        <f>U200+U210+U267+U324+U345</f>
        <v>0</v>
      </c>
      <c r="V13" s="130">
        <f t="shared" si="6"/>
        <v>0</v>
      </c>
      <c r="W13" s="181">
        <f>W200+W210+W267+W324+W345</f>
        <v>56433.3</v>
      </c>
      <c r="X13" s="135">
        <f>X200+X210+X267+X324+X345</f>
        <v>0</v>
      </c>
      <c r="Y13" s="130">
        <f t="shared" si="7"/>
        <v>0</v>
      </c>
      <c r="Z13" s="181">
        <f>Z200+Z210+Z267+Z324+Z345</f>
        <v>44124.2</v>
      </c>
      <c r="AA13" s="135">
        <f>AA200+AA210+AA267+AA324+AA345</f>
        <v>0</v>
      </c>
      <c r="AB13" s="130">
        <f t="shared" si="8"/>
        <v>0</v>
      </c>
      <c r="AC13" s="181">
        <f>AC200+AC210+AC267+AC324+AC345</f>
        <v>67049.600000000006</v>
      </c>
      <c r="AD13" s="135">
        <f>AD200+AD210+AD267+AD324+AD345</f>
        <v>0</v>
      </c>
      <c r="AE13" s="130">
        <f t="shared" si="9"/>
        <v>0</v>
      </c>
      <c r="AF13" s="181">
        <f>AF200+AF210+AF267+AF324+AF345</f>
        <v>33213.100000000006</v>
      </c>
      <c r="AG13" s="135">
        <f>AG200+AG210+AG267+AG324+AG345</f>
        <v>0</v>
      </c>
      <c r="AH13" s="130">
        <f t="shared" si="10"/>
        <v>0</v>
      </c>
      <c r="AI13" s="181">
        <f>AI200+AI210+AI267+AI324+AI345</f>
        <v>21230.6</v>
      </c>
      <c r="AJ13" s="135">
        <f>AJ200+AJ210+AJ267+AJ324+AJ345</f>
        <v>0</v>
      </c>
      <c r="AK13" s="130">
        <f t="shared" si="11"/>
        <v>0</v>
      </c>
      <c r="AL13" s="181">
        <f>AL200+AL210+AL267+AL324+AL345</f>
        <v>26075.200000000001</v>
      </c>
      <c r="AM13" s="135">
        <f>AM200+AM210+AM267+AM324+AM345</f>
        <v>0</v>
      </c>
      <c r="AN13" s="130">
        <f t="shared" si="12"/>
        <v>0</v>
      </c>
      <c r="AO13" s="181">
        <f>AO200+AO210+AO267+AO324+AO345</f>
        <v>38690.910000000003</v>
      </c>
      <c r="AP13" s="135">
        <f>AP200+AP210+AP267+AP324+AP345</f>
        <v>0</v>
      </c>
      <c r="AQ13" s="180">
        <f t="shared" si="13"/>
        <v>0</v>
      </c>
      <c r="AR13" s="358"/>
      <c r="AT13" s="125"/>
      <c r="AV13" s="125"/>
    </row>
    <row r="14" spans="1:48" s="133" customFormat="1" ht="62.4">
      <c r="A14" s="199"/>
      <c r="B14" s="199"/>
      <c r="C14" s="199"/>
      <c r="D14" s="134" t="s">
        <v>303</v>
      </c>
      <c r="E14" s="129">
        <f t="shared" si="0"/>
        <v>6720</v>
      </c>
      <c r="F14" s="130">
        <f t="shared" si="0"/>
        <v>299</v>
      </c>
      <c r="G14" s="130">
        <f t="shared" si="1"/>
        <v>4.4494047619047619</v>
      </c>
      <c r="H14" s="181">
        <f>H201</f>
        <v>300</v>
      </c>
      <c r="I14" s="135">
        <f>I201</f>
        <v>299</v>
      </c>
      <c r="J14" s="130">
        <f t="shared" si="2"/>
        <v>99.666666666666671</v>
      </c>
      <c r="K14" s="181">
        <f>K201</f>
        <v>0</v>
      </c>
      <c r="L14" s="135">
        <f>L201</f>
        <v>0</v>
      </c>
      <c r="M14" s="130" t="e">
        <f t="shared" si="3"/>
        <v>#DIV/0!</v>
      </c>
      <c r="N14" s="181">
        <f>N201</f>
        <v>0</v>
      </c>
      <c r="O14" s="135">
        <f>O201</f>
        <v>0</v>
      </c>
      <c r="P14" s="130" t="e">
        <f t="shared" si="4"/>
        <v>#DIV/0!</v>
      </c>
      <c r="Q14" s="181">
        <f>Q201</f>
        <v>0</v>
      </c>
      <c r="R14" s="135">
        <f>R201</f>
        <v>0</v>
      </c>
      <c r="S14" s="130" t="e">
        <f t="shared" si="5"/>
        <v>#DIV/0!</v>
      </c>
      <c r="T14" s="181">
        <f>T201</f>
        <v>0</v>
      </c>
      <c r="U14" s="135">
        <f>U201</f>
        <v>0</v>
      </c>
      <c r="V14" s="130" t="e">
        <f t="shared" si="6"/>
        <v>#DIV/0!</v>
      </c>
      <c r="W14" s="181">
        <f>W201</f>
        <v>1537.2</v>
      </c>
      <c r="X14" s="135">
        <f>X201</f>
        <v>0</v>
      </c>
      <c r="Y14" s="130">
        <f t="shared" si="7"/>
        <v>0</v>
      </c>
      <c r="Z14" s="181">
        <f>Z201</f>
        <v>0</v>
      </c>
      <c r="AA14" s="135">
        <f>AA201</f>
        <v>0</v>
      </c>
      <c r="AB14" s="130" t="e">
        <f t="shared" si="8"/>
        <v>#DIV/0!</v>
      </c>
      <c r="AC14" s="181">
        <f>AC201</f>
        <v>4872.8</v>
      </c>
      <c r="AD14" s="135">
        <f>AD201</f>
        <v>0</v>
      </c>
      <c r="AE14" s="130">
        <f t="shared" si="9"/>
        <v>0</v>
      </c>
      <c r="AF14" s="181">
        <f>AF201</f>
        <v>10</v>
      </c>
      <c r="AG14" s="135">
        <f>AG201</f>
        <v>0</v>
      </c>
      <c r="AH14" s="130">
        <f t="shared" si="10"/>
        <v>0</v>
      </c>
      <c r="AI14" s="181">
        <f>AI201</f>
        <v>0</v>
      </c>
      <c r="AJ14" s="135">
        <f>AJ201</f>
        <v>0</v>
      </c>
      <c r="AK14" s="130" t="e">
        <f t="shared" si="11"/>
        <v>#DIV/0!</v>
      </c>
      <c r="AL14" s="181">
        <f>AL201</f>
        <v>0</v>
      </c>
      <c r="AM14" s="135">
        <f>AM201</f>
        <v>0</v>
      </c>
      <c r="AN14" s="130" t="e">
        <f t="shared" si="12"/>
        <v>#DIV/0!</v>
      </c>
      <c r="AO14" s="181">
        <f>AO201</f>
        <v>0</v>
      </c>
      <c r="AP14" s="135">
        <f>AP201</f>
        <v>0</v>
      </c>
      <c r="AQ14" s="130" t="e">
        <f t="shared" si="13"/>
        <v>#DIV/0!</v>
      </c>
      <c r="AR14" s="358"/>
      <c r="AT14" s="125"/>
      <c r="AV14" s="125"/>
    </row>
    <row r="15" spans="1:48" s="133" customFormat="1" ht="30.6" customHeight="1">
      <c r="A15" s="199"/>
      <c r="B15" s="199"/>
      <c r="C15" s="199"/>
      <c r="D15" s="134" t="s">
        <v>271</v>
      </c>
      <c r="E15" s="129">
        <f t="shared" si="0"/>
        <v>59341.2</v>
      </c>
      <c r="F15" s="130">
        <f t="shared" si="0"/>
        <v>1477.9</v>
      </c>
      <c r="G15" s="130">
        <f t="shared" si="1"/>
        <v>2.4905124938491303</v>
      </c>
      <c r="H15" s="181">
        <f t="shared" ref="H15:I15" si="14">H202+H211+H268+H325+H346</f>
        <v>1477.9</v>
      </c>
      <c r="I15" s="135">
        <f t="shared" si="14"/>
        <v>1477.9</v>
      </c>
      <c r="J15" s="130">
        <f t="shared" si="2"/>
        <v>100</v>
      </c>
      <c r="K15" s="181">
        <f t="shared" ref="K15:L15" si="15">K202+K211+K268+K325+K346</f>
        <v>6143.4</v>
      </c>
      <c r="L15" s="135">
        <f t="shared" si="15"/>
        <v>0</v>
      </c>
      <c r="M15" s="130">
        <f t="shared" si="3"/>
        <v>0</v>
      </c>
      <c r="N15" s="181">
        <f t="shared" ref="N15:O15" si="16">N202+N211+N268+N325+N346</f>
        <v>5131</v>
      </c>
      <c r="O15" s="135">
        <f t="shared" si="16"/>
        <v>0</v>
      </c>
      <c r="P15" s="130">
        <f t="shared" si="4"/>
        <v>0</v>
      </c>
      <c r="Q15" s="181">
        <f t="shared" ref="Q15:R15" si="17">Q202+Q211+Q268+Q325+Q346</f>
        <v>5000</v>
      </c>
      <c r="R15" s="135">
        <f t="shared" si="17"/>
        <v>0</v>
      </c>
      <c r="S15" s="130">
        <f t="shared" si="5"/>
        <v>0</v>
      </c>
      <c r="T15" s="181">
        <f t="shared" ref="T15:U15" si="18">T202+T211+T268+T325+T346</f>
        <v>4900</v>
      </c>
      <c r="U15" s="135">
        <f t="shared" si="18"/>
        <v>0</v>
      </c>
      <c r="V15" s="130">
        <f t="shared" si="6"/>
        <v>0</v>
      </c>
      <c r="W15" s="181">
        <f t="shared" ref="W15:X15" si="19">W202+W211+W268+W325+W346</f>
        <v>3800</v>
      </c>
      <c r="X15" s="135">
        <f t="shared" si="19"/>
        <v>0</v>
      </c>
      <c r="Y15" s="130">
        <f t="shared" si="7"/>
        <v>0</v>
      </c>
      <c r="Z15" s="181">
        <f t="shared" ref="Z15:AA15" si="20">Z202+Z211+Z268+Z325+Z346</f>
        <v>2900</v>
      </c>
      <c r="AA15" s="135">
        <f t="shared" si="20"/>
        <v>0</v>
      </c>
      <c r="AB15" s="130">
        <f t="shared" si="8"/>
        <v>0</v>
      </c>
      <c r="AC15" s="181">
        <f t="shared" ref="AC15:AD15" si="21">AC202+AC211+AC268+AC325+AC346</f>
        <v>700</v>
      </c>
      <c r="AD15" s="135">
        <f t="shared" si="21"/>
        <v>0</v>
      </c>
      <c r="AE15" s="130">
        <f t="shared" si="9"/>
        <v>0</v>
      </c>
      <c r="AF15" s="181">
        <f t="shared" ref="AF15:AG15" si="22">AF202+AF211+AF268+AF325+AF346</f>
        <v>4554</v>
      </c>
      <c r="AG15" s="135">
        <f t="shared" si="22"/>
        <v>0</v>
      </c>
      <c r="AH15" s="130">
        <f t="shared" si="10"/>
        <v>0</v>
      </c>
      <c r="AI15" s="181">
        <f t="shared" ref="AI15:AJ15" si="23">AI202+AI211+AI268+AI325+AI346</f>
        <v>5262.2</v>
      </c>
      <c r="AJ15" s="135">
        <f t="shared" si="23"/>
        <v>0</v>
      </c>
      <c r="AK15" s="130">
        <f t="shared" si="11"/>
        <v>0</v>
      </c>
      <c r="AL15" s="181">
        <f t="shared" ref="AL15:AM15" si="24">AL202+AL211+AL268+AL325+AL346</f>
        <v>5900</v>
      </c>
      <c r="AM15" s="135">
        <f t="shared" si="24"/>
        <v>0</v>
      </c>
      <c r="AN15" s="130">
        <f t="shared" si="12"/>
        <v>0</v>
      </c>
      <c r="AO15" s="181">
        <f t="shared" ref="AO15:AP15" si="25">AO202+AO211+AO268+AO325+AO346</f>
        <v>13572.7</v>
      </c>
      <c r="AP15" s="135">
        <f t="shared" si="25"/>
        <v>0</v>
      </c>
      <c r="AQ15" s="180">
        <f t="shared" si="13"/>
        <v>0</v>
      </c>
      <c r="AR15" s="358"/>
      <c r="AT15" s="125"/>
      <c r="AV15" s="125"/>
    </row>
    <row r="16" spans="1:48" ht="18.75" hidden="1" customHeight="1">
      <c r="A16" s="359" t="s">
        <v>281</v>
      </c>
      <c r="B16" s="360"/>
      <c r="C16" s="360"/>
      <c r="D16" s="182" t="s">
        <v>41</v>
      </c>
      <c r="E16" s="135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358"/>
      <c r="AV16" s="125">
        <f t="shared" ref="AV16:AV41" si="26">AU16-F16</f>
        <v>0</v>
      </c>
    </row>
    <row r="17" spans="1:48" ht="16.2" hidden="1">
      <c r="A17" s="360"/>
      <c r="B17" s="360"/>
      <c r="C17" s="360"/>
      <c r="D17" s="139" t="s">
        <v>37</v>
      </c>
      <c r="E17" s="183"/>
      <c r="F17" s="137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361"/>
      <c r="AV17" s="125">
        <f t="shared" si="26"/>
        <v>0</v>
      </c>
    </row>
    <row r="18" spans="1:48" ht="33.6" hidden="1" customHeight="1">
      <c r="A18" s="360"/>
      <c r="B18" s="360"/>
      <c r="C18" s="360"/>
      <c r="D18" s="139" t="s">
        <v>2</v>
      </c>
      <c r="E18" s="135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361"/>
      <c r="AV18" s="125">
        <f t="shared" si="26"/>
        <v>0</v>
      </c>
    </row>
    <row r="19" spans="1:48" ht="15.6" hidden="1">
      <c r="A19" s="360"/>
      <c r="B19" s="360"/>
      <c r="C19" s="360"/>
      <c r="D19" s="139" t="s">
        <v>43</v>
      </c>
      <c r="E19" s="135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361"/>
      <c r="AV19" s="125">
        <f t="shared" si="26"/>
        <v>0</v>
      </c>
    </row>
    <row r="20" spans="1:48" ht="34.950000000000003" hidden="1" customHeight="1">
      <c r="A20" s="360"/>
      <c r="B20" s="360"/>
      <c r="C20" s="360"/>
      <c r="D20" s="140" t="s">
        <v>271</v>
      </c>
      <c r="E20" s="135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361"/>
      <c r="AV20" s="125">
        <f t="shared" si="26"/>
        <v>0</v>
      </c>
    </row>
    <row r="21" spans="1:48" ht="18" hidden="1" customHeight="1">
      <c r="A21" s="362" t="s">
        <v>36</v>
      </c>
      <c r="B21" s="362"/>
      <c r="C21" s="362"/>
      <c r="D21" s="140"/>
      <c r="E21" s="135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361"/>
      <c r="AV21" s="125">
        <f t="shared" si="26"/>
        <v>0</v>
      </c>
    </row>
    <row r="22" spans="1:48" ht="34.950000000000003" hidden="1" customHeight="1">
      <c r="A22" s="359" t="s">
        <v>282</v>
      </c>
      <c r="B22" s="359"/>
      <c r="C22" s="359"/>
      <c r="D22" s="182" t="s">
        <v>41</v>
      </c>
      <c r="E22" s="135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361"/>
      <c r="AV22" s="125">
        <f t="shared" si="26"/>
        <v>0</v>
      </c>
    </row>
    <row r="23" spans="1:48" ht="34.950000000000003" hidden="1" customHeight="1">
      <c r="A23" s="359"/>
      <c r="B23" s="359"/>
      <c r="C23" s="359"/>
      <c r="D23" s="139" t="s">
        <v>37</v>
      </c>
      <c r="E23" s="135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361"/>
      <c r="AV23" s="125">
        <f t="shared" si="26"/>
        <v>0</v>
      </c>
    </row>
    <row r="24" spans="1:48" ht="34.950000000000003" hidden="1" customHeight="1">
      <c r="A24" s="359"/>
      <c r="B24" s="359"/>
      <c r="C24" s="359"/>
      <c r="D24" s="139" t="s">
        <v>2</v>
      </c>
      <c r="E24" s="135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361"/>
      <c r="AV24" s="125">
        <f t="shared" si="26"/>
        <v>0</v>
      </c>
    </row>
    <row r="25" spans="1:48" ht="34.950000000000003" hidden="1" customHeight="1">
      <c r="A25" s="359"/>
      <c r="B25" s="359"/>
      <c r="C25" s="359"/>
      <c r="D25" s="139" t="s">
        <v>43</v>
      </c>
      <c r="E25" s="135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361"/>
      <c r="AV25" s="125">
        <f t="shared" si="26"/>
        <v>0</v>
      </c>
    </row>
    <row r="26" spans="1:48" ht="34.950000000000003" hidden="1" customHeight="1">
      <c r="A26" s="359"/>
      <c r="B26" s="359"/>
      <c r="C26" s="359"/>
      <c r="D26" s="140" t="s">
        <v>271</v>
      </c>
      <c r="E26" s="135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361"/>
      <c r="AV26" s="125">
        <f t="shared" si="26"/>
        <v>0</v>
      </c>
    </row>
    <row r="27" spans="1:48" ht="34.950000000000003" hidden="1" customHeight="1">
      <c r="A27" s="359" t="s">
        <v>284</v>
      </c>
      <c r="B27" s="363"/>
      <c r="C27" s="363"/>
      <c r="D27" s="182" t="s">
        <v>41</v>
      </c>
      <c r="E27" s="135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361"/>
      <c r="AV27" s="125">
        <f t="shared" si="26"/>
        <v>0</v>
      </c>
    </row>
    <row r="28" spans="1:48" ht="34.950000000000003" hidden="1" customHeight="1">
      <c r="A28" s="363"/>
      <c r="B28" s="363"/>
      <c r="C28" s="363"/>
      <c r="D28" s="139" t="s">
        <v>37</v>
      </c>
      <c r="E28" s="135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361"/>
      <c r="AV28" s="125">
        <f t="shared" si="26"/>
        <v>0</v>
      </c>
    </row>
    <row r="29" spans="1:48" ht="34.950000000000003" hidden="1" customHeight="1">
      <c r="A29" s="363"/>
      <c r="B29" s="363"/>
      <c r="C29" s="363"/>
      <c r="D29" s="139" t="s">
        <v>2</v>
      </c>
      <c r="E29" s="135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361"/>
      <c r="AV29" s="125">
        <f t="shared" si="26"/>
        <v>0</v>
      </c>
    </row>
    <row r="30" spans="1:48" ht="34.950000000000003" hidden="1" customHeight="1">
      <c r="A30" s="363"/>
      <c r="B30" s="363"/>
      <c r="C30" s="363"/>
      <c r="D30" s="139" t="s">
        <v>43</v>
      </c>
      <c r="E30" s="135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361"/>
      <c r="AV30" s="125">
        <f t="shared" si="26"/>
        <v>0</v>
      </c>
    </row>
    <row r="31" spans="1:48" ht="34.950000000000003" hidden="1" customHeight="1">
      <c r="A31" s="363"/>
      <c r="B31" s="363"/>
      <c r="C31" s="363"/>
      <c r="D31" s="140" t="s">
        <v>271</v>
      </c>
      <c r="E31" s="135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361"/>
      <c r="AV31" s="125">
        <f t="shared" si="26"/>
        <v>0</v>
      </c>
    </row>
    <row r="32" spans="1:48" ht="17.25" hidden="1" customHeight="1">
      <c r="A32" s="359" t="s">
        <v>280</v>
      </c>
      <c r="B32" s="360"/>
      <c r="C32" s="360"/>
      <c r="D32" s="182" t="s">
        <v>41</v>
      </c>
      <c r="E32" s="135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361"/>
      <c r="AV32" s="125">
        <f t="shared" si="26"/>
        <v>0</v>
      </c>
    </row>
    <row r="33" spans="1:48" ht="16.2" hidden="1">
      <c r="A33" s="360"/>
      <c r="B33" s="360"/>
      <c r="C33" s="360"/>
      <c r="D33" s="139" t="s">
        <v>37</v>
      </c>
      <c r="E33" s="183"/>
      <c r="F33" s="137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361"/>
      <c r="AV33" s="125">
        <f t="shared" si="26"/>
        <v>0</v>
      </c>
    </row>
    <row r="34" spans="1:48" ht="31.2" hidden="1" customHeight="1">
      <c r="A34" s="360"/>
      <c r="B34" s="360"/>
      <c r="C34" s="360"/>
      <c r="D34" s="139" t="s">
        <v>2</v>
      </c>
      <c r="E34" s="135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361"/>
      <c r="AV34" s="125">
        <f t="shared" si="26"/>
        <v>0</v>
      </c>
    </row>
    <row r="35" spans="1:48" ht="15.6" hidden="1">
      <c r="A35" s="360"/>
      <c r="B35" s="360"/>
      <c r="C35" s="360"/>
      <c r="D35" s="139" t="s">
        <v>43</v>
      </c>
      <c r="E35" s="135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361"/>
      <c r="AV35" s="125">
        <f t="shared" si="26"/>
        <v>0</v>
      </c>
    </row>
    <row r="36" spans="1:48" s="141" customFormat="1" ht="37.200000000000003" hidden="1" customHeight="1">
      <c r="A36" s="360"/>
      <c r="B36" s="360"/>
      <c r="C36" s="360"/>
      <c r="D36" s="140" t="s">
        <v>271</v>
      </c>
      <c r="E36" s="135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361"/>
      <c r="AV36" s="125">
        <f t="shared" si="26"/>
        <v>0</v>
      </c>
    </row>
    <row r="37" spans="1:48" ht="37.200000000000003" hidden="1" customHeight="1">
      <c r="A37" s="359" t="s">
        <v>278</v>
      </c>
      <c r="B37" s="359"/>
      <c r="C37" s="359"/>
      <c r="D37" s="182" t="s">
        <v>41</v>
      </c>
      <c r="E37" s="135"/>
      <c r="F37" s="136"/>
      <c r="G37" s="136"/>
      <c r="H37" s="136" t="s">
        <v>279</v>
      </c>
      <c r="I37" s="136" t="s">
        <v>279</v>
      </c>
      <c r="J37" s="136" t="s">
        <v>279</v>
      </c>
      <c r="K37" s="136" t="s">
        <v>279</v>
      </c>
      <c r="L37" s="136" t="s">
        <v>279</v>
      </c>
      <c r="M37" s="136" t="s">
        <v>279</v>
      </c>
      <c r="N37" s="136" t="s">
        <v>279</v>
      </c>
      <c r="O37" s="136" t="s">
        <v>279</v>
      </c>
      <c r="P37" s="136" t="s">
        <v>279</v>
      </c>
      <c r="Q37" s="136" t="s">
        <v>279</v>
      </c>
      <c r="R37" s="136" t="s">
        <v>279</v>
      </c>
      <c r="S37" s="136" t="s">
        <v>279</v>
      </c>
      <c r="T37" s="136" t="s">
        <v>279</v>
      </c>
      <c r="U37" s="136" t="s">
        <v>279</v>
      </c>
      <c r="V37" s="136" t="s">
        <v>279</v>
      </c>
      <c r="W37" s="136" t="s">
        <v>279</v>
      </c>
      <c r="X37" s="136" t="s">
        <v>279</v>
      </c>
      <c r="Y37" s="136" t="s">
        <v>279</v>
      </c>
      <c r="Z37" s="136" t="s">
        <v>279</v>
      </c>
      <c r="AA37" s="136" t="s">
        <v>279</v>
      </c>
      <c r="AB37" s="136" t="s">
        <v>279</v>
      </c>
      <c r="AC37" s="136" t="s">
        <v>279</v>
      </c>
      <c r="AD37" s="136" t="s">
        <v>279</v>
      </c>
      <c r="AE37" s="136" t="s">
        <v>279</v>
      </c>
      <c r="AF37" s="136" t="s">
        <v>279</v>
      </c>
      <c r="AG37" s="136" t="s">
        <v>279</v>
      </c>
      <c r="AH37" s="136" t="s">
        <v>279</v>
      </c>
      <c r="AI37" s="136" t="s">
        <v>279</v>
      </c>
      <c r="AJ37" s="136" t="s">
        <v>279</v>
      </c>
      <c r="AK37" s="136" t="s">
        <v>279</v>
      </c>
      <c r="AL37" s="136" t="s">
        <v>279</v>
      </c>
      <c r="AM37" s="136" t="s">
        <v>279</v>
      </c>
      <c r="AN37" s="136" t="s">
        <v>279</v>
      </c>
      <c r="AO37" s="136" t="s">
        <v>279</v>
      </c>
      <c r="AP37" s="136" t="s">
        <v>279</v>
      </c>
      <c r="AQ37" s="136" t="s">
        <v>279</v>
      </c>
      <c r="AR37" s="184"/>
      <c r="AV37" s="125">
        <f t="shared" si="26"/>
        <v>0</v>
      </c>
    </row>
    <row r="38" spans="1:48" ht="37.200000000000003" hidden="1" customHeight="1">
      <c r="A38" s="359"/>
      <c r="B38" s="359"/>
      <c r="C38" s="359"/>
      <c r="D38" s="139" t="s">
        <v>37</v>
      </c>
      <c r="E38" s="183"/>
      <c r="F38" s="137"/>
      <c r="G38" s="138"/>
      <c r="H38" s="136" t="s">
        <v>279</v>
      </c>
      <c r="I38" s="136" t="s">
        <v>279</v>
      </c>
      <c r="J38" s="136" t="s">
        <v>279</v>
      </c>
      <c r="K38" s="136" t="s">
        <v>279</v>
      </c>
      <c r="L38" s="136" t="s">
        <v>279</v>
      </c>
      <c r="M38" s="136" t="s">
        <v>279</v>
      </c>
      <c r="N38" s="136" t="s">
        <v>279</v>
      </c>
      <c r="O38" s="136" t="s">
        <v>279</v>
      </c>
      <c r="P38" s="136" t="s">
        <v>279</v>
      </c>
      <c r="Q38" s="136" t="s">
        <v>279</v>
      </c>
      <c r="R38" s="136" t="s">
        <v>279</v>
      </c>
      <c r="S38" s="136" t="s">
        <v>279</v>
      </c>
      <c r="T38" s="136" t="s">
        <v>279</v>
      </c>
      <c r="U38" s="136" t="s">
        <v>279</v>
      </c>
      <c r="V38" s="136" t="s">
        <v>279</v>
      </c>
      <c r="W38" s="136" t="s">
        <v>279</v>
      </c>
      <c r="X38" s="136" t="s">
        <v>279</v>
      </c>
      <c r="Y38" s="136" t="s">
        <v>279</v>
      </c>
      <c r="Z38" s="136" t="s">
        <v>279</v>
      </c>
      <c r="AA38" s="136" t="s">
        <v>279</v>
      </c>
      <c r="AB38" s="136" t="s">
        <v>279</v>
      </c>
      <c r="AC38" s="136" t="s">
        <v>279</v>
      </c>
      <c r="AD38" s="136" t="s">
        <v>279</v>
      </c>
      <c r="AE38" s="136" t="s">
        <v>279</v>
      </c>
      <c r="AF38" s="136" t="s">
        <v>279</v>
      </c>
      <c r="AG38" s="136" t="s">
        <v>279</v>
      </c>
      <c r="AH38" s="136" t="s">
        <v>279</v>
      </c>
      <c r="AI38" s="136" t="s">
        <v>279</v>
      </c>
      <c r="AJ38" s="136" t="s">
        <v>279</v>
      </c>
      <c r="AK38" s="136" t="s">
        <v>279</v>
      </c>
      <c r="AL38" s="136" t="s">
        <v>279</v>
      </c>
      <c r="AM38" s="136" t="s">
        <v>279</v>
      </c>
      <c r="AN38" s="136" t="s">
        <v>279</v>
      </c>
      <c r="AO38" s="136" t="s">
        <v>279</v>
      </c>
      <c r="AP38" s="136" t="s">
        <v>279</v>
      </c>
      <c r="AQ38" s="136" t="s">
        <v>279</v>
      </c>
      <c r="AR38" s="184"/>
      <c r="AV38" s="125">
        <f t="shared" si="26"/>
        <v>0</v>
      </c>
    </row>
    <row r="39" spans="1:48" ht="37.200000000000003" hidden="1" customHeight="1">
      <c r="A39" s="359"/>
      <c r="B39" s="359"/>
      <c r="C39" s="359"/>
      <c r="D39" s="139" t="s">
        <v>2</v>
      </c>
      <c r="E39" s="135"/>
      <c r="F39" s="138"/>
      <c r="G39" s="138"/>
      <c r="H39" s="136" t="s">
        <v>279</v>
      </c>
      <c r="I39" s="136" t="s">
        <v>279</v>
      </c>
      <c r="J39" s="136" t="s">
        <v>279</v>
      </c>
      <c r="K39" s="136" t="s">
        <v>279</v>
      </c>
      <c r="L39" s="136" t="s">
        <v>279</v>
      </c>
      <c r="M39" s="136" t="s">
        <v>279</v>
      </c>
      <c r="N39" s="136" t="s">
        <v>279</v>
      </c>
      <c r="O39" s="136" t="s">
        <v>279</v>
      </c>
      <c r="P39" s="136" t="s">
        <v>279</v>
      </c>
      <c r="Q39" s="136" t="s">
        <v>279</v>
      </c>
      <c r="R39" s="136" t="s">
        <v>279</v>
      </c>
      <c r="S39" s="136" t="s">
        <v>279</v>
      </c>
      <c r="T39" s="136" t="s">
        <v>279</v>
      </c>
      <c r="U39" s="136" t="s">
        <v>279</v>
      </c>
      <c r="V39" s="136" t="s">
        <v>279</v>
      </c>
      <c r="W39" s="136" t="s">
        <v>279</v>
      </c>
      <c r="X39" s="136" t="s">
        <v>279</v>
      </c>
      <c r="Y39" s="136" t="s">
        <v>279</v>
      </c>
      <c r="Z39" s="136" t="s">
        <v>279</v>
      </c>
      <c r="AA39" s="136" t="s">
        <v>279</v>
      </c>
      <c r="AB39" s="136" t="s">
        <v>279</v>
      </c>
      <c r="AC39" s="136" t="s">
        <v>279</v>
      </c>
      <c r="AD39" s="136" t="s">
        <v>279</v>
      </c>
      <c r="AE39" s="136" t="s">
        <v>279</v>
      </c>
      <c r="AF39" s="136" t="s">
        <v>279</v>
      </c>
      <c r="AG39" s="136" t="s">
        <v>279</v>
      </c>
      <c r="AH39" s="136" t="s">
        <v>279</v>
      </c>
      <c r="AI39" s="136" t="s">
        <v>279</v>
      </c>
      <c r="AJ39" s="136" t="s">
        <v>279</v>
      </c>
      <c r="AK39" s="136" t="s">
        <v>279</v>
      </c>
      <c r="AL39" s="136" t="s">
        <v>279</v>
      </c>
      <c r="AM39" s="136" t="s">
        <v>279</v>
      </c>
      <c r="AN39" s="136" t="s">
        <v>279</v>
      </c>
      <c r="AO39" s="136" t="s">
        <v>279</v>
      </c>
      <c r="AP39" s="136" t="s">
        <v>279</v>
      </c>
      <c r="AQ39" s="136" t="s">
        <v>279</v>
      </c>
      <c r="AR39" s="184"/>
      <c r="AV39" s="125">
        <f t="shared" si="26"/>
        <v>0</v>
      </c>
    </row>
    <row r="40" spans="1:48" ht="37.200000000000003" hidden="1" customHeight="1">
      <c r="A40" s="359"/>
      <c r="B40" s="359"/>
      <c r="C40" s="359"/>
      <c r="D40" s="139" t="s">
        <v>43</v>
      </c>
      <c r="E40" s="135"/>
      <c r="F40" s="138"/>
      <c r="G40" s="138"/>
      <c r="H40" s="136" t="s">
        <v>279</v>
      </c>
      <c r="I40" s="136" t="s">
        <v>279</v>
      </c>
      <c r="J40" s="136" t="s">
        <v>279</v>
      </c>
      <c r="K40" s="136" t="s">
        <v>279</v>
      </c>
      <c r="L40" s="136" t="s">
        <v>279</v>
      </c>
      <c r="M40" s="136" t="s">
        <v>279</v>
      </c>
      <c r="N40" s="136" t="s">
        <v>279</v>
      </c>
      <c r="O40" s="136" t="s">
        <v>279</v>
      </c>
      <c r="P40" s="136" t="s">
        <v>279</v>
      </c>
      <c r="Q40" s="136" t="s">
        <v>279</v>
      </c>
      <c r="R40" s="136" t="s">
        <v>279</v>
      </c>
      <c r="S40" s="136" t="s">
        <v>279</v>
      </c>
      <c r="T40" s="136" t="s">
        <v>279</v>
      </c>
      <c r="U40" s="136" t="s">
        <v>279</v>
      </c>
      <c r="V40" s="136" t="s">
        <v>279</v>
      </c>
      <c r="W40" s="136" t="s">
        <v>279</v>
      </c>
      <c r="X40" s="136" t="s">
        <v>279</v>
      </c>
      <c r="Y40" s="136" t="s">
        <v>279</v>
      </c>
      <c r="Z40" s="136" t="s">
        <v>279</v>
      </c>
      <c r="AA40" s="136" t="s">
        <v>279</v>
      </c>
      <c r="AB40" s="136" t="s">
        <v>279</v>
      </c>
      <c r="AC40" s="136" t="s">
        <v>279</v>
      </c>
      <c r="AD40" s="136" t="s">
        <v>279</v>
      </c>
      <c r="AE40" s="136" t="s">
        <v>279</v>
      </c>
      <c r="AF40" s="136" t="s">
        <v>279</v>
      </c>
      <c r="AG40" s="136" t="s">
        <v>279</v>
      </c>
      <c r="AH40" s="136" t="s">
        <v>279</v>
      </c>
      <c r="AI40" s="136" t="s">
        <v>279</v>
      </c>
      <c r="AJ40" s="136" t="s">
        <v>279</v>
      </c>
      <c r="AK40" s="136" t="s">
        <v>279</v>
      </c>
      <c r="AL40" s="136" t="s">
        <v>279</v>
      </c>
      <c r="AM40" s="136" t="s">
        <v>279</v>
      </c>
      <c r="AN40" s="136" t="s">
        <v>279</v>
      </c>
      <c r="AO40" s="136" t="s">
        <v>279</v>
      </c>
      <c r="AP40" s="136" t="s">
        <v>279</v>
      </c>
      <c r="AQ40" s="136" t="s">
        <v>279</v>
      </c>
      <c r="AR40" s="184"/>
      <c r="AV40" s="125">
        <f t="shared" si="26"/>
        <v>0</v>
      </c>
    </row>
    <row r="41" spans="1:48" ht="37.200000000000003" hidden="1" customHeight="1">
      <c r="A41" s="359"/>
      <c r="B41" s="359"/>
      <c r="C41" s="359"/>
      <c r="D41" s="140" t="s">
        <v>271</v>
      </c>
      <c r="E41" s="135"/>
      <c r="F41" s="138"/>
      <c r="G41" s="138"/>
      <c r="H41" s="136" t="s">
        <v>279</v>
      </c>
      <c r="I41" s="136" t="s">
        <v>279</v>
      </c>
      <c r="J41" s="136" t="s">
        <v>279</v>
      </c>
      <c r="K41" s="136" t="s">
        <v>279</v>
      </c>
      <c r="L41" s="136" t="s">
        <v>279</v>
      </c>
      <c r="M41" s="136" t="s">
        <v>279</v>
      </c>
      <c r="N41" s="136" t="s">
        <v>279</v>
      </c>
      <c r="O41" s="136" t="s">
        <v>279</v>
      </c>
      <c r="P41" s="136" t="s">
        <v>279</v>
      </c>
      <c r="Q41" s="136" t="s">
        <v>279</v>
      </c>
      <c r="R41" s="136" t="s">
        <v>279</v>
      </c>
      <c r="S41" s="136" t="s">
        <v>279</v>
      </c>
      <c r="T41" s="136" t="s">
        <v>279</v>
      </c>
      <c r="U41" s="136" t="s">
        <v>279</v>
      </c>
      <c r="V41" s="136" t="s">
        <v>279</v>
      </c>
      <c r="W41" s="136" t="s">
        <v>279</v>
      </c>
      <c r="X41" s="136" t="s">
        <v>279</v>
      </c>
      <c r="Y41" s="136" t="s">
        <v>279</v>
      </c>
      <c r="Z41" s="136" t="s">
        <v>279</v>
      </c>
      <c r="AA41" s="136" t="s">
        <v>279</v>
      </c>
      <c r="AB41" s="136" t="s">
        <v>279</v>
      </c>
      <c r="AC41" s="136" t="s">
        <v>279</v>
      </c>
      <c r="AD41" s="136" t="s">
        <v>279</v>
      </c>
      <c r="AE41" s="136" t="s">
        <v>279</v>
      </c>
      <c r="AF41" s="136" t="s">
        <v>279</v>
      </c>
      <c r="AG41" s="136" t="s">
        <v>279</v>
      </c>
      <c r="AH41" s="136" t="s">
        <v>279</v>
      </c>
      <c r="AI41" s="136" t="s">
        <v>279</v>
      </c>
      <c r="AJ41" s="136" t="s">
        <v>279</v>
      </c>
      <c r="AK41" s="136" t="s">
        <v>279</v>
      </c>
      <c r="AL41" s="136" t="s">
        <v>279</v>
      </c>
      <c r="AM41" s="136" t="s">
        <v>279</v>
      </c>
      <c r="AN41" s="136" t="s">
        <v>279</v>
      </c>
      <c r="AO41" s="136" t="s">
        <v>279</v>
      </c>
      <c r="AP41" s="136" t="s">
        <v>279</v>
      </c>
      <c r="AQ41" s="136" t="s">
        <v>279</v>
      </c>
      <c r="AR41" s="184"/>
      <c r="AV41" s="125">
        <f t="shared" si="26"/>
        <v>0</v>
      </c>
    </row>
    <row r="42" spans="1:48" s="142" customFormat="1" ht="15.6">
      <c r="A42" s="367" t="s">
        <v>304</v>
      </c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</row>
    <row r="43" spans="1:48">
      <c r="A43" s="185"/>
      <c r="B43" s="186"/>
      <c r="C43" s="187"/>
      <c r="D43" s="188"/>
      <c r="E43" s="189"/>
      <c r="F43" s="190"/>
      <c r="G43" s="190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</row>
    <row r="44" spans="1:48" ht="33.75" customHeight="1" outlineLevel="1">
      <c r="A44" s="368" t="s">
        <v>267</v>
      </c>
      <c r="B44" s="369" t="s">
        <v>305</v>
      </c>
      <c r="C44" s="370" t="s">
        <v>306</v>
      </c>
      <c r="D44" s="143" t="s">
        <v>307</v>
      </c>
      <c r="E44" s="129">
        <f>E48+E52+E56+E60+E64+E68+E72+E76+E80+E84+E100+E104+E108</f>
        <v>1627055.81</v>
      </c>
      <c r="F44" s="144">
        <f>F48+F52+F56+F60+F64+F68+F72+F76+F80+F84+F100+F104+F108</f>
        <v>53172.499999999993</v>
      </c>
      <c r="G44" s="144">
        <f>(F44/E44)*100</f>
        <v>3.2680194295240552</v>
      </c>
      <c r="H44" s="129">
        <f>H48+H52+H56+H60+H64+H68+H72+H76+H80+H84+H100+H104+H108</f>
        <v>53172.5</v>
      </c>
      <c r="I44" s="144">
        <f t="shared" ref="I44:AP44" si="27">I48+I52+I56+I60+I64+I68+I72+I76+I80+I84+I100+I104+I108</f>
        <v>53172.499999999993</v>
      </c>
      <c r="J44" s="144">
        <f>(I44/H44)*100</f>
        <v>99.999999999999986</v>
      </c>
      <c r="K44" s="129">
        <f>K48+K52+K56+K60+K64+K68+K72+K76+K80+K84+K100+K104+K108</f>
        <v>151868.59999999998</v>
      </c>
      <c r="L44" s="144">
        <f t="shared" si="27"/>
        <v>0</v>
      </c>
      <c r="M44" s="144">
        <f>(L44/K44)*100</f>
        <v>0</v>
      </c>
      <c r="N44" s="129">
        <f>N48+N52+N56+N60+N64+N68+N72+N76+N80+N84+N100+N104+N108</f>
        <v>124028.30000000002</v>
      </c>
      <c r="O44" s="144">
        <f t="shared" si="27"/>
        <v>0</v>
      </c>
      <c r="P44" s="144">
        <f>(O44/N44)*100</f>
        <v>0</v>
      </c>
      <c r="Q44" s="129">
        <f>Q48+Q52+Q56+Q60+Q64+Q68+Q72+Q76+Q80+Q84+Q100+Q104+Q108</f>
        <v>143573.29999999999</v>
      </c>
      <c r="R44" s="144">
        <f t="shared" si="27"/>
        <v>0</v>
      </c>
      <c r="S44" s="144">
        <f>(R44/Q44)*100</f>
        <v>0</v>
      </c>
      <c r="T44" s="129">
        <f>T48+T52+T56+T60+T64+T68+T72+T76+T80+T84+T100+T104+T108</f>
        <v>159078.5</v>
      </c>
      <c r="U44" s="144">
        <f t="shared" si="27"/>
        <v>0</v>
      </c>
      <c r="V44" s="144">
        <f>(U44/T44)*100</f>
        <v>0</v>
      </c>
      <c r="W44" s="129">
        <f>W48+W52+W56+W60+W64+W68+W72+W76+W80+W84+W100+W104+W108</f>
        <v>236012.09999999998</v>
      </c>
      <c r="X44" s="144">
        <f t="shared" si="27"/>
        <v>0</v>
      </c>
      <c r="Y44" s="144">
        <f>(X44/W44)*100</f>
        <v>0</v>
      </c>
      <c r="Z44" s="129">
        <f>Z48+Z52+Z56+Z60+Z64+Z68+Z72+Z76+Z80+Z84+Z100+Z104+Z108</f>
        <v>139394.19999999998</v>
      </c>
      <c r="AA44" s="144">
        <f t="shared" si="27"/>
        <v>0</v>
      </c>
      <c r="AB44" s="144">
        <f t="shared" ref="AB44:AB107" si="28">(AA44/Z44)*100</f>
        <v>0</v>
      </c>
      <c r="AC44" s="129">
        <f t="shared" si="27"/>
        <v>73526.2</v>
      </c>
      <c r="AD44" s="144">
        <f t="shared" si="27"/>
        <v>0</v>
      </c>
      <c r="AE44" s="144">
        <f t="shared" ref="AE44:AE107" si="29">(AD44/AC44)*100</f>
        <v>0</v>
      </c>
      <c r="AF44" s="129">
        <f t="shared" si="27"/>
        <v>87684.599999999991</v>
      </c>
      <c r="AG44" s="144">
        <f t="shared" si="27"/>
        <v>0</v>
      </c>
      <c r="AH44" s="144">
        <f t="shared" ref="AH44:AH107" si="30">(AG44/AF44)*100</f>
        <v>0</v>
      </c>
      <c r="AI44" s="129">
        <f t="shared" si="27"/>
        <v>130472.8</v>
      </c>
      <c r="AJ44" s="144">
        <f t="shared" si="27"/>
        <v>0</v>
      </c>
      <c r="AK44" s="144">
        <f t="shared" ref="AK44:AK107" si="31">(AJ44/AI44)*100</f>
        <v>0</v>
      </c>
      <c r="AL44" s="129">
        <f t="shared" si="27"/>
        <v>126760</v>
      </c>
      <c r="AM44" s="144">
        <f t="shared" si="27"/>
        <v>0</v>
      </c>
      <c r="AN44" s="144">
        <f t="shared" ref="AN44:AN107" si="32">(AM44/AL44)*100</f>
        <v>0</v>
      </c>
      <c r="AO44" s="129">
        <f t="shared" si="27"/>
        <v>201484.71</v>
      </c>
      <c r="AP44" s="144">
        <f t="shared" si="27"/>
        <v>0</v>
      </c>
      <c r="AQ44" s="144">
        <f>(AP44/AO44)*100</f>
        <v>0</v>
      </c>
      <c r="AR44" s="191"/>
    </row>
    <row r="45" spans="1:48" ht="33.75" customHeight="1" outlineLevel="1">
      <c r="A45" s="368"/>
      <c r="B45" s="369"/>
      <c r="C45" s="370"/>
      <c r="D45" s="145" t="s">
        <v>2</v>
      </c>
      <c r="E45" s="129">
        <f t="shared" ref="E45:E47" si="33">H45+K45+N45+Q45+T45+W45+Z45+AC45+AF45+AI45+AL45+AO45</f>
        <v>1228972.2</v>
      </c>
      <c r="F45" s="146">
        <f t="shared" ref="F45:F47" si="34">F49+F53+F57+F61+F65+F69+F73+F77+F81+F85+F101+F105+F109</f>
        <v>33166.599999999991</v>
      </c>
      <c r="G45" s="146">
        <f t="shared" ref="G45:G108" si="35">(F45/E45)*100</f>
        <v>2.69872662701402</v>
      </c>
      <c r="H45" s="147">
        <f t="shared" ref="H45:AP47" si="36">H49+H53+H57+H61+H65+H69+H73+H77+H81+H85+H101+H105+H109</f>
        <v>33166.6</v>
      </c>
      <c r="I45" s="146">
        <f t="shared" si="36"/>
        <v>33166.599999999991</v>
      </c>
      <c r="J45" s="146">
        <f t="shared" ref="J45:J108" si="37">(I45/H45)*100</f>
        <v>99.999999999999972</v>
      </c>
      <c r="K45" s="147">
        <f t="shared" ref="K45:K47" si="38">K49+K53+K57+K61+K65+K69+K73+K77+K81+K85+K101+K105+K109</f>
        <v>104570.19999999998</v>
      </c>
      <c r="L45" s="146">
        <f t="shared" si="36"/>
        <v>0</v>
      </c>
      <c r="M45" s="146">
        <f t="shared" ref="M45:M108" si="39">(L45/K45)*100</f>
        <v>0</v>
      </c>
      <c r="N45" s="147">
        <f t="shared" ref="N45:N47" si="40">N49+N53+N57+N61+N65+N69+N73+N77+N81+N85+N101+N105+N109</f>
        <v>89294.400000000009</v>
      </c>
      <c r="O45" s="146">
        <f t="shared" si="36"/>
        <v>0</v>
      </c>
      <c r="P45" s="146">
        <f t="shared" ref="P45:P108" si="41">(O45/N45)*100</f>
        <v>0</v>
      </c>
      <c r="Q45" s="147">
        <f t="shared" ref="Q45:Q47" si="42">Q49+Q53+Q57+Q61+Q65+Q69+Q73+Q77+Q81+Q85+Q101+Q105+Q109</f>
        <v>102385.5</v>
      </c>
      <c r="R45" s="146">
        <f t="shared" si="36"/>
        <v>0</v>
      </c>
      <c r="S45" s="146">
        <f t="shared" ref="S45:S108" si="43">(R45/Q45)*100</f>
        <v>0</v>
      </c>
      <c r="T45" s="147">
        <f t="shared" ref="T45:T47" si="44">T49+T53+T57+T61+T65+T69+T73+T77+T81+T85+T101+T105+T109</f>
        <v>127124</v>
      </c>
      <c r="U45" s="146">
        <f t="shared" si="36"/>
        <v>0</v>
      </c>
      <c r="V45" s="146">
        <f t="shared" ref="V45:V108" si="45">(U45/T45)*100</f>
        <v>0</v>
      </c>
      <c r="W45" s="147">
        <f t="shared" ref="W45:W47" si="46">W49+W53+W57+W61+W65+W69+W73+W77+W81+W85+W101+W105+W109</f>
        <v>195100</v>
      </c>
      <c r="X45" s="146">
        <f t="shared" si="36"/>
        <v>0</v>
      </c>
      <c r="Y45" s="146">
        <f t="shared" ref="Y45:Y108" si="47">(X45/W45)*100</f>
        <v>0</v>
      </c>
      <c r="Z45" s="147">
        <f t="shared" ref="Z45:Z47" si="48">Z49+Z53+Z57+Z61+Z65+Z69+Z73+Z77+Z81+Z85+Z101+Z105+Z109</f>
        <v>111000</v>
      </c>
      <c r="AA45" s="146">
        <f t="shared" si="36"/>
        <v>0</v>
      </c>
      <c r="AB45" s="146">
        <f t="shared" si="28"/>
        <v>0</v>
      </c>
      <c r="AC45" s="147">
        <f t="shared" si="36"/>
        <v>53000</v>
      </c>
      <c r="AD45" s="146">
        <f t="shared" si="36"/>
        <v>0</v>
      </c>
      <c r="AE45" s="146">
        <f t="shared" si="29"/>
        <v>0</v>
      </c>
      <c r="AF45" s="147">
        <f t="shared" si="36"/>
        <v>65100</v>
      </c>
      <c r="AG45" s="146">
        <f t="shared" si="36"/>
        <v>0</v>
      </c>
      <c r="AH45" s="146">
        <f t="shared" si="30"/>
        <v>0</v>
      </c>
      <c r="AI45" s="147">
        <f t="shared" si="36"/>
        <v>104000</v>
      </c>
      <c r="AJ45" s="146">
        <f t="shared" si="36"/>
        <v>0</v>
      </c>
      <c r="AK45" s="146">
        <f t="shared" si="31"/>
        <v>0</v>
      </c>
      <c r="AL45" s="147">
        <f t="shared" si="36"/>
        <v>95000</v>
      </c>
      <c r="AM45" s="146">
        <f t="shared" si="36"/>
        <v>0</v>
      </c>
      <c r="AN45" s="146">
        <f t="shared" si="32"/>
        <v>0</v>
      </c>
      <c r="AO45" s="147">
        <f t="shared" si="36"/>
        <v>149231.5</v>
      </c>
      <c r="AP45" s="146">
        <f t="shared" si="36"/>
        <v>0</v>
      </c>
      <c r="AQ45" s="146">
        <f t="shared" ref="AQ45:AQ108" si="49">(AP45/AO45)*100</f>
        <v>0</v>
      </c>
      <c r="AR45" s="156"/>
    </row>
    <row r="46" spans="1:48" ht="33.75" customHeight="1" outlineLevel="1">
      <c r="A46" s="368"/>
      <c r="B46" s="369"/>
      <c r="C46" s="370"/>
      <c r="D46" s="145" t="s">
        <v>43</v>
      </c>
      <c r="E46" s="129">
        <f t="shared" si="33"/>
        <v>338742.41000000003</v>
      </c>
      <c r="F46" s="146">
        <f t="shared" si="34"/>
        <v>18528</v>
      </c>
      <c r="G46" s="146">
        <f t="shared" si="35"/>
        <v>5.4696428474958303</v>
      </c>
      <c r="H46" s="147">
        <f t="shared" si="36"/>
        <v>18528</v>
      </c>
      <c r="I46" s="146">
        <f t="shared" si="36"/>
        <v>18528</v>
      </c>
      <c r="J46" s="146">
        <f t="shared" si="37"/>
        <v>100</v>
      </c>
      <c r="K46" s="147">
        <f t="shared" si="38"/>
        <v>41155</v>
      </c>
      <c r="L46" s="146">
        <f t="shared" si="36"/>
        <v>0</v>
      </c>
      <c r="M46" s="146">
        <f t="shared" si="39"/>
        <v>0</v>
      </c>
      <c r="N46" s="147">
        <f t="shared" si="40"/>
        <v>29602.899999999998</v>
      </c>
      <c r="O46" s="146">
        <f t="shared" si="36"/>
        <v>0</v>
      </c>
      <c r="P46" s="146">
        <f t="shared" si="41"/>
        <v>0</v>
      </c>
      <c r="Q46" s="147">
        <f t="shared" si="42"/>
        <v>36187.800000000003</v>
      </c>
      <c r="R46" s="146">
        <f t="shared" si="36"/>
        <v>0</v>
      </c>
      <c r="S46" s="146">
        <f t="shared" si="43"/>
        <v>0</v>
      </c>
      <c r="T46" s="147">
        <f t="shared" si="44"/>
        <v>27054.5</v>
      </c>
      <c r="U46" s="146">
        <f t="shared" si="36"/>
        <v>0</v>
      </c>
      <c r="V46" s="146">
        <f t="shared" si="45"/>
        <v>0</v>
      </c>
      <c r="W46" s="147">
        <f t="shared" si="46"/>
        <v>37112.1</v>
      </c>
      <c r="X46" s="146">
        <f t="shared" si="36"/>
        <v>0</v>
      </c>
      <c r="Y46" s="146">
        <f t="shared" si="47"/>
        <v>0</v>
      </c>
      <c r="Z46" s="147">
        <f t="shared" si="48"/>
        <v>25494.2</v>
      </c>
      <c r="AA46" s="146">
        <f t="shared" si="36"/>
        <v>0</v>
      </c>
      <c r="AB46" s="146">
        <f t="shared" si="28"/>
        <v>0</v>
      </c>
      <c r="AC46" s="147">
        <f t="shared" si="36"/>
        <v>19826.2</v>
      </c>
      <c r="AD46" s="146">
        <f t="shared" si="36"/>
        <v>0</v>
      </c>
      <c r="AE46" s="146">
        <f t="shared" si="29"/>
        <v>0</v>
      </c>
      <c r="AF46" s="147">
        <f t="shared" si="36"/>
        <v>18030.600000000002</v>
      </c>
      <c r="AG46" s="146">
        <f t="shared" si="36"/>
        <v>0</v>
      </c>
      <c r="AH46" s="146">
        <f t="shared" si="30"/>
        <v>0</v>
      </c>
      <c r="AI46" s="147">
        <f t="shared" si="36"/>
        <v>21210.6</v>
      </c>
      <c r="AJ46" s="146">
        <f t="shared" si="36"/>
        <v>0</v>
      </c>
      <c r="AK46" s="146">
        <f t="shared" si="31"/>
        <v>0</v>
      </c>
      <c r="AL46" s="147">
        <f t="shared" si="36"/>
        <v>25860</v>
      </c>
      <c r="AM46" s="146">
        <f t="shared" si="36"/>
        <v>0</v>
      </c>
      <c r="AN46" s="146">
        <f t="shared" si="32"/>
        <v>0</v>
      </c>
      <c r="AO46" s="147">
        <f t="shared" si="36"/>
        <v>38680.51</v>
      </c>
      <c r="AP46" s="146">
        <f t="shared" si="36"/>
        <v>0</v>
      </c>
      <c r="AQ46" s="146">
        <f t="shared" si="49"/>
        <v>0</v>
      </c>
      <c r="AR46" s="156"/>
    </row>
    <row r="47" spans="1:48" ht="33.75" customHeight="1" outlineLevel="1">
      <c r="A47" s="368"/>
      <c r="B47" s="369"/>
      <c r="C47" s="370"/>
      <c r="D47" s="145" t="s">
        <v>308</v>
      </c>
      <c r="E47" s="129">
        <f t="shared" si="33"/>
        <v>59341.2</v>
      </c>
      <c r="F47" s="146">
        <f t="shared" si="34"/>
        <v>1477.9</v>
      </c>
      <c r="G47" s="146">
        <f t="shared" si="35"/>
        <v>2.4905124938491303</v>
      </c>
      <c r="H47" s="147">
        <f t="shared" si="36"/>
        <v>1477.9</v>
      </c>
      <c r="I47" s="146">
        <f t="shared" si="36"/>
        <v>1477.9</v>
      </c>
      <c r="J47" s="146">
        <f t="shared" si="37"/>
        <v>100</v>
      </c>
      <c r="K47" s="147">
        <f t="shared" si="38"/>
        <v>6143.4</v>
      </c>
      <c r="L47" s="146">
        <f t="shared" si="36"/>
        <v>0</v>
      </c>
      <c r="M47" s="146">
        <f t="shared" si="39"/>
        <v>0</v>
      </c>
      <c r="N47" s="147">
        <f t="shared" si="40"/>
        <v>5131</v>
      </c>
      <c r="O47" s="146">
        <f t="shared" si="36"/>
        <v>0</v>
      </c>
      <c r="P47" s="146">
        <f t="shared" si="41"/>
        <v>0</v>
      </c>
      <c r="Q47" s="147">
        <f t="shared" si="42"/>
        <v>5000</v>
      </c>
      <c r="R47" s="146">
        <f t="shared" si="36"/>
        <v>0</v>
      </c>
      <c r="S47" s="146">
        <f t="shared" si="43"/>
        <v>0</v>
      </c>
      <c r="T47" s="147">
        <f t="shared" si="44"/>
        <v>4900</v>
      </c>
      <c r="U47" s="146">
        <f t="shared" si="36"/>
        <v>0</v>
      </c>
      <c r="V47" s="146">
        <f t="shared" si="45"/>
        <v>0</v>
      </c>
      <c r="W47" s="147">
        <f t="shared" si="46"/>
        <v>3800</v>
      </c>
      <c r="X47" s="146">
        <f t="shared" si="36"/>
        <v>0</v>
      </c>
      <c r="Y47" s="146">
        <f t="shared" si="47"/>
        <v>0</v>
      </c>
      <c r="Z47" s="147">
        <f t="shared" si="48"/>
        <v>2900</v>
      </c>
      <c r="AA47" s="146">
        <f t="shared" si="36"/>
        <v>0</v>
      </c>
      <c r="AB47" s="146">
        <f t="shared" si="28"/>
        <v>0</v>
      </c>
      <c r="AC47" s="147">
        <f t="shared" si="36"/>
        <v>700</v>
      </c>
      <c r="AD47" s="146">
        <f t="shared" si="36"/>
        <v>0</v>
      </c>
      <c r="AE47" s="146">
        <f t="shared" si="29"/>
        <v>0</v>
      </c>
      <c r="AF47" s="147">
        <f t="shared" si="36"/>
        <v>4554</v>
      </c>
      <c r="AG47" s="146">
        <f t="shared" si="36"/>
        <v>0</v>
      </c>
      <c r="AH47" s="146">
        <f t="shared" si="30"/>
        <v>0</v>
      </c>
      <c r="AI47" s="147">
        <f t="shared" si="36"/>
        <v>5262.2</v>
      </c>
      <c r="AJ47" s="146">
        <f t="shared" si="36"/>
        <v>0</v>
      </c>
      <c r="AK47" s="146">
        <f t="shared" si="31"/>
        <v>0</v>
      </c>
      <c r="AL47" s="147">
        <f t="shared" si="36"/>
        <v>5900</v>
      </c>
      <c r="AM47" s="146">
        <f t="shared" si="36"/>
        <v>0</v>
      </c>
      <c r="AN47" s="146">
        <f t="shared" si="32"/>
        <v>0</v>
      </c>
      <c r="AO47" s="147">
        <f t="shared" si="36"/>
        <v>13572.7</v>
      </c>
      <c r="AP47" s="146">
        <f t="shared" si="36"/>
        <v>0</v>
      </c>
      <c r="AQ47" s="146">
        <f t="shared" si="49"/>
        <v>0</v>
      </c>
      <c r="AR47" s="156"/>
    </row>
    <row r="48" spans="1:48" ht="33.75" customHeight="1" outlineLevel="1">
      <c r="A48" s="364" t="s">
        <v>1</v>
      </c>
      <c r="B48" s="365" t="s">
        <v>309</v>
      </c>
      <c r="C48" s="366" t="s">
        <v>310</v>
      </c>
      <c r="D48" s="143" t="s">
        <v>307</v>
      </c>
      <c r="E48" s="129">
        <f>E49+E50+E51</f>
        <v>405</v>
      </c>
      <c r="F48" s="144">
        <f t="shared" ref="F48:AP48" si="50">F49+F50+F51</f>
        <v>0</v>
      </c>
      <c r="G48" s="144">
        <f t="shared" si="35"/>
        <v>0</v>
      </c>
      <c r="H48" s="129">
        <f t="shared" si="50"/>
        <v>0</v>
      </c>
      <c r="I48" s="144">
        <f t="shared" si="50"/>
        <v>0</v>
      </c>
      <c r="J48" s="144" t="e">
        <f t="shared" si="37"/>
        <v>#DIV/0!</v>
      </c>
      <c r="K48" s="129">
        <f t="shared" ref="K48" si="51">K49+K50+K51</f>
        <v>0</v>
      </c>
      <c r="L48" s="144">
        <f t="shared" si="50"/>
        <v>0</v>
      </c>
      <c r="M48" s="144" t="e">
        <f t="shared" si="39"/>
        <v>#DIV/0!</v>
      </c>
      <c r="N48" s="129">
        <f t="shared" ref="N48" si="52">N49+N50+N51</f>
        <v>0</v>
      </c>
      <c r="O48" s="144">
        <f t="shared" si="50"/>
        <v>0</v>
      </c>
      <c r="P48" s="144" t="e">
        <f t="shared" si="41"/>
        <v>#DIV/0!</v>
      </c>
      <c r="Q48" s="129">
        <f t="shared" ref="Q48" si="53">Q49+Q50+Q51</f>
        <v>0</v>
      </c>
      <c r="R48" s="144">
        <f t="shared" si="50"/>
        <v>0</v>
      </c>
      <c r="S48" s="144" t="e">
        <f t="shared" si="43"/>
        <v>#DIV/0!</v>
      </c>
      <c r="T48" s="129">
        <f t="shared" ref="T48" si="54">T49+T50+T51</f>
        <v>0</v>
      </c>
      <c r="U48" s="144">
        <f t="shared" si="50"/>
        <v>0</v>
      </c>
      <c r="V48" s="144" t="e">
        <f t="shared" si="45"/>
        <v>#DIV/0!</v>
      </c>
      <c r="W48" s="129">
        <f t="shared" ref="W48" si="55">W49+W50+W51</f>
        <v>0</v>
      </c>
      <c r="X48" s="144">
        <f t="shared" si="50"/>
        <v>0</v>
      </c>
      <c r="Y48" s="144" t="e">
        <f t="shared" si="47"/>
        <v>#DIV/0!</v>
      </c>
      <c r="Z48" s="129">
        <f t="shared" ref="Z48" si="56">Z49+Z50+Z51</f>
        <v>0</v>
      </c>
      <c r="AA48" s="144">
        <f t="shared" si="50"/>
        <v>0</v>
      </c>
      <c r="AB48" s="144" t="e">
        <f t="shared" si="28"/>
        <v>#DIV/0!</v>
      </c>
      <c r="AC48" s="129">
        <f t="shared" si="50"/>
        <v>100</v>
      </c>
      <c r="AD48" s="144">
        <f t="shared" si="50"/>
        <v>0</v>
      </c>
      <c r="AE48" s="144">
        <f t="shared" si="29"/>
        <v>0</v>
      </c>
      <c r="AF48" s="129">
        <f t="shared" si="50"/>
        <v>100</v>
      </c>
      <c r="AG48" s="144">
        <f t="shared" si="50"/>
        <v>0</v>
      </c>
      <c r="AH48" s="144">
        <f t="shared" si="30"/>
        <v>0</v>
      </c>
      <c r="AI48" s="129">
        <f t="shared" si="50"/>
        <v>200</v>
      </c>
      <c r="AJ48" s="144">
        <f t="shared" si="50"/>
        <v>0</v>
      </c>
      <c r="AK48" s="144">
        <f t="shared" si="31"/>
        <v>0</v>
      </c>
      <c r="AL48" s="129">
        <f t="shared" si="50"/>
        <v>5</v>
      </c>
      <c r="AM48" s="144">
        <f t="shared" si="50"/>
        <v>0</v>
      </c>
      <c r="AN48" s="144">
        <f t="shared" si="32"/>
        <v>0</v>
      </c>
      <c r="AO48" s="129">
        <f t="shared" si="50"/>
        <v>0</v>
      </c>
      <c r="AP48" s="144">
        <f t="shared" si="50"/>
        <v>0</v>
      </c>
      <c r="AQ48" s="144" t="e">
        <f t="shared" si="49"/>
        <v>#DIV/0!</v>
      </c>
      <c r="AR48" s="171"/>
    </row>
    <row r="49" spans="1:44" ht="33.75" customHeight="1" outlineLevel="1">
      <c r="A49" s="364"/>
      <c r="B49" s="365"/>
      <c r="C49" s="366"/>
      <c r="D49" s="148" t="s">
        <v>2</v>
      </c>
      <c r="E49" s="129">
        <f t="shared" ref="E49:F65" si="57">H49+K49+N49+Q49+T49+W49+Z49+AC49+AF49+AI49+AL49+AO49</f>
        <v>0</v>
      </c>
      <c r="F49" s="149">
        <f>I49+L49+O49+R49+U49+X49+AA49+AD49+AG49+AJ49+AM49+AP49</f>
        <v>0</v>
      </c>
      <c r="G49" s="146" t="e">
        <f t="shared" si="35"/>
        <v>#DIV/0!</v>
      </c>
      <c r="H49" s="150">
        <v>0</v>
      </c>
      <c r="I49" s="151">
        <v>0</v>
      </c>
      <c r="J49" s="146" t="e">
        <f t="shared" si="37"/>
        <v>#DIV/0!</v>
      </c>
      <c r="K49" s="150">
        <v>0</v>
      </c>
      <c r="L49" s="151">
        <v>0</v>
      </c>
      <c r="M49" s="146" t="e">
        <f t="shared" si="39"/>
        <v>#DIV/0!</v>
      </c>
      <c r="N49" s="150">
        <v>0</v>
      </c>
      <c r="O49" s="151">
        <v>0</v>
      </c>
      <c r="P49" s="146" t="e">
        <f t="shared" si="41"/>
        <v>#DIV/0!</v>
      </c>
      <c r="Q49" s="150">
        <v>0</v>
      </c>
      <c r="R49" s="151">
        <v>0</v>
      </c>
      <c r="S49" s="146" t="e">
        <f t="shared" si="43"/>
        <v>#DIV/0!</v>
      </c>
      <c r="T49" s="150">
        <v>0</v>
      </c>
      <c r="U49" s="151">
        <v>0</v>
      </c>
      <c r="V49" s="146" t="e">
        <f t="shared" si="45"/>
        <v>#DIV/0!</v>
      </c>
      <c r="W49" s="150">
        <v>0</v>
      </c>
      <c r="X49" s="151">
        <v>0</v>
      </c>
      <c r="Y49" s="146" t="e">
        <f t="shared" si="47"/>
        <v>#DIV/0!</v>
      </c>
      <c r="Z49" s="150">
        <v>0</v>
      </c>
      <c r="AA49" s="151">
        <v>0</v>
      </c>
      <c r="AB49" s="146" t="e">
        <f t="shared" si="28"/>
        <v>#DIV/0!</v>
      </c>
      <c r="AC49" s="152">
        <v>0</v>
      </c>
      <c r="AD49" s="153">
        <v>0</v>
      </c>
      <c r="AE49" s="146" t="e">
        <f t="shared" si="29"/>
        <v>#DIV/0!</v>
      </c>
      <c r="AF49" s="152">
        <v>0</v>
      </c>
      <c r="AG49" s="153">
        <v>0</v>
      </c>
      <c r="AH49" s="146" t="e">
        <f t="shared" si="30"/>
        <v>#DIV/0!</v>
      </c>
      <c r="AI49" s="152">
        <v>0</v>
      </c>
      <c r="AJ49" s="153">
        <v>0</v>
      </c>
      <c r="AK49" s="146" t="e">
        <f t="shared" si="31"/>
        <v>#DIV/0!</v>
      </c>
      <c r="AL49" s="152">
        <v>0</v>
      </c>
      <c r="AM49" s="153">
        <v>0</v>
      </c>
      <c r="AN49" s="146" t="e">
        <f t="shared" si="32"/>
        <v>#DIV/0!</v>
      </c>
      <c r="AO49" s="152">
        <v>0</v>
      </c>
      <c r="AP49" s="153">
        <v>0</v>
      </c>
      <c r="AQ49" s="146" t="e">
        <f t="shared" si="49"/>
        <v>#DIV/0!</v>
      </c>
      <c r="AR49" s="156"/>
    </row>
    <row r="50" spans="1:44" ht="33.75" customHeight="1" outlineLevel="1">
      <c r="A50" s="364"/>
      <c r="B50" s="365"/>
      <c r="C50" s="366"/>
      <c r="D50" s="148" t="s">
        <v>43</v>
      </c>
      <c r="E50" s="129">
        <f t="shared" si="57"/>
        <v>405</v>
      </c>
      <c r="F50" s="149">
        <f t="shared" si="57"/>
        <v>0</v>
      </c>
      <c r="G50" s="146">
        <f t="shared" si="35"/>
        <v>0</v>
      </c>
      <c r="H50" s="150">
        <v>0</v>
      </c>
      <c r="I50" s="151">
        <v>0</v>
      </c>
      <c r="J50" s="146" t="e">
        <f t="shared" si="37"/>
        <v>#DIV/0!</v>
      </c>
      <c r="K50" s="150">
        <v>0</v>
      </c>
      <c r="L50" s="151">
        <v>0</v>
      </c>
      <c r="M50" s="146" t="e">
        <f t="shared" si="39"/>
        <v>#DIV/0!</v>
      </c>
      <c r="N50" s="150">
        <v>0</v>
      </c>
      <c r="O50" s="151">
        <v>0</v>
      </c>
      <c r="P50" s="146" t="e">
        <f t="shared" si="41"/>
        <v>#DIV/0!</v>
      </c>
      <c r="Q50" s="150">
        <v>0</v>
      </c>
      <c r="R50" s="151">
        <v>0</v>
      </c>
      <c r="S50" s="146" t="e">
        <f t="shared" si="43"/>
        <v>#DIV/0!</v>
      </c>
      <c r="T50" s="150">
        <v>0</v>
      </c>
      <c r="U50" s="151">
        <v>0</v>
      </c>
      <c r="V50" s="146" t="e">
        <f t="shared" si="45"/>
        <v>#DIV/0!</v>
      </c>
      <c r="W50" s="150">
        <v>0</v>
      </c>
      <c r="X50" s="151">
        <v>0</v>
      </c>
      <c r="Y50" s="146" t="e">
        <f t="shared" si="47"/>
        <v>#DIV/0!</v>
      </c>
      <c r="Z50" s="150">
        <v>0</v>
      </c>
      <c r="AA50" s="151">
        <v>0</v>
      </c>
      <c r="AB50" s="146" t="e">
        <f t="shared" si="28"/>
        <v>#DIV/0!</v>
      </c>
      <c r="AC50" s="152">
        <v>100</v>
      </c>
      <c r="AD50" s="153"/>
      <c r="AE50" s="146">
        <f t="shared" si="29"/>
        <v>0</v>
      </c>
      <c r="AF50" s="152">
        <v>100</v>
      </c>
      <c r="AG50" s="153"/>
      <c r="AH50" s="146">
        <f t="shared" si="30"/>
        <v>0</v>
      </c>
      <c r="AI50" s="152">
        <v>200</v>
      </c>
      <c r="AJ50" s="153"/>
      <c r="AK50" s="146">
        <f t="shared" si="31"/>
        <v>0</v>
      </c>
      <c r="AL50" s="152">
        <v>5</v>
      </c>
      <c r="AM50" s="153"/>
      <c r="AN50" s="146">
        <f t="shared" si="32"/>
        <v>0</v>
      </c>
      <c r="AO50" s="152"/>
      <c r="AP50" s="153"/>
      <c r="AQ50" s="146" t="e">
        <f t="shared" si="49"/>
        <v>#DIV/0!</v>
      </c>
      <c r="AR50" s="156"/>
    </row>
    <row r="51" spans="1:44" ht="33.75" customHeight="1" outlineLevel="1">
      <c r="A51" s="364"/>
      <c r="B51" s="365"/>
      <c r="C51" s="366"/>
      <c r="D51" s="148" t="s">
        <v>308</v>
      </c>
      <c r="E51" s="129">
        <f t="shared" si="57"/>
        <v>0</v>
      </c>
      <c r="F51" s="149">
        <f t="shared" si="57"/>
        <v>0</v>
      </c>
      <c r="G51" s="146" t="e">
        <f t="shared" si="35"/>
        <v>#DIV/0!</v>
      </c>
      <c r="H51" s="150">
        <v>0</v>
      </c>
      <c r="I51" s="151">
        <v>0</v>
      </c>
      <c r="J51" s="146" t="e">
        <f t="shared" si="37"/>
        <v>#DIV/0!</v>
      </c>
      <c r="K51" s="150">
        <v>0</v>
      </c>
      <c r="L51" s="151">
        <v>0</v>
      </c>
      <c r="M51" s="146" t="e">
        <f t="shared" si="39"/>
        <v>#DIV/0!</v>
      </c>
      <c r="N51" s="150">
        <v>0</v>
      </c>
      <c r="O51" s="151">
        <v>0</v>
      </c>
      <c r="P51" s="146" t="e">
        <f t="shared" si="41"/>
        <v>#DIV/0!</v>
      </c>
      <c r="Q51" s="150">
        <v>0</v>
      </c>
      <c r="R51" s="151">
        <v>0</v>
      </c>
      <c r="S51" s="146" t="e">
        <f t="shared" si="43"/>
        <v>#DIV/0!</v>
      </c>
      <c r="T51" s="150">
        <v>0</v>
      </c>
      <c r="U51" s="151">
        <v>0</v>
      </c>
      <c r="V51" s="146" t="e">
        <f t="shared" si="45"/>
        <v>#DIV/0!</v>
      </c>
      <c r="W51" s="150">
        <v>0</v>
      </c>
      <c r="X51" s="151">
        <v>0</v>
      </c>
      <c r="Y51" s="146" t="e">
        <f t="shared" si="47"/>
        <v>#DIV/0!</v>
      </c>
      <c r="Z51" s="150">
        <v>0</v>
      </c>
      <c r="AA51" s="151">
        <v>0</v>
      </c>
      <c r="AB51" s="146" t="e">
        <f t="shared" si="28"/>
        <v>#DIV/0!</v>
      </c>
      <c r="AC51" s="152">
        <v>0</v>
      </c>
      <c r="AD51" s="153">
        <v>0</v>
      </c>
      <c r="AE51" s="146" t="e">
        <f t="shared" si="29"/>
        <v>#DIV/0!</v>
      </c>
      <c r="AF51" s="152">
        <v>0</v>
      </c>
      <c r="AG51" s="153">
        <v>0</v>
      </c>
      <c r="AH51" s="146" t="e">
        <f t="shared" si="30"/>
        <v>#DIV/0!</v>
      </c>
      <c r="AI51" s="152">
        <v>0</v>
      </c>
      <c r="AJ51" s="153">
        <v>0</v>
      </c>
      <c r="AK51" s="146" t="e">
        <f t="shared" si="31"/>
        <v>#DIV/0!</v>
      </c>
      <c r="AL51" s="152">
        <v>0</v>
      </c>
      <c r="AM51" s="153">
        <v>0</v>
      </c>
      <c r="AN51" s="146" t="e">
        <f t="shared" si="32"/>
        <v>#DIV/0!</v>
      </c>
      <c r="AO51" s="152">
        <v>0</v>
      </c>
      <c r="AP51" s="153">
        <v>0</v>
      </c>
      <c r="AQ51" s="146" t="e">
        <f t="shared" si="49"/>
        <v>#DIV/0!</v>
      </c>
      <c r="AR51" s="156"/>
    </row>
    <row r="52" spans="1:44" ht="33.75" customHeight="1" outlineLevel="1">
      <c r="A52" s="364" t="s">
        <v>3</v>
      </c>
      <c r="B52" s="365" t="s">
        <v>311</v>
      </c>
      <c r="C52" s="366" t="s">
        <v>310</v>
      </c>
      <c r="D52" s="143" t="s">
        <v>307</v>
      </c>
      <c r="E52" s="129">
        <f>E53+E54+E55</f>
        <v>1665</v>
      </c>
      <c r="F52" s="144">
        <f t="shared" ref="F52:AP52" si="58">F53+F54+F55</f>
        <v>0</v>
      </c>
      <c r="G52" s="144">
        <f t="shared" si="35"/>
        <v>0</v>
      </c>
      <c r="H52" s="129">
        <f t="shared" si="58"/>
        <v>0</v>
      </c>
      <c r="I52" s="144">
        <f t="shared" si="58"/>
        <v>0</v>
      </c>
      <c r="J52" s="144" t="e">
        <f t="shared" si="37"/>
        <v>#DIV/0!</v>
      </c>
      <c r="K52" s="129">
        <f t="shared" ref="K52" si="59">K53+K54+K55</f>
        <v>0</v>
      </c>
      <c r="L52" s="144">
        <f t="shared" si="58"/>
        <v>0</v>
      </c>
      <c r="M52" s="144" t="e">
        <f t="shared" si="39"/>
        <v>#DIV/0!</v>
      </c>
      <c r="N52" s="129">
        <f t="shared" ref="N52" si="60">N53+N54+N55</f>
        <v>130.69999999999999</v>
      </c>
      <c r="O52" s="144">
        <f t="shared" si="58"/>
        <v>0</v>
      </c>
      <c r="P52" s="144">
        <f t="shared" si="41"/>
        <v>0</v>
      </c>
      <c r="Q52" s="129">
        <f t="shared" ref="Q52" si="61">Q53+Q54+Q55</f>
        <v>387.3</v>
      </c>
      <c r="R52" s="144">
        <f t="shared" si="58"/>
        <v>0</v>
      </c>
      <c r="S52" s="144">
        <f t="shared" si="43"/>
        <v>0</v>
      </c>
      <c r="T52" s="129">
        <f t="shared" ref="T52" si="62">T53+T54+T55</f>
        <v>0</v>
      </c>
      <c r="U52" s="144">
        <f t="shared" si="58"/>
        <v>0</v>
      </c>
      <c r="V52" s="144" t="e">
        <f t="shared" si="45"/>
        <v>#DIV/0!</v>
      </c>
      <c r="W52" s="129">
        <f t="shared" ref="W52" si="63">W53+W54+W55</f>
        <v>285</v>
      </c>
      <c r="X52" s="144">
        <f t="shared" si="58"/>
        <v>0</v>
      </c>
      <c r="Y52" s="144">
        <f t="shared" si="47"/>
        <v>0</v>
      </c>
      <c r="Z52" s="129">
        <f t="shared" ref="Z52" si="64">Z53+Z54+Z55</f>
        <v>275</v>
      </c>
      <c r="AA52" s="144">
        <f t="shared" si="58"/>
        <v>0</v>
      </c>
      <c r="AB52" s="144">
        <f t="shared" si="28"/>
        <v>0</v>
      </c>
      <c r="AC52" s="129">
        <f t="shared" si="58"/>
        <v>30</v>
      </c>
      <c r="AD52" s="144">
        <f t="shared" si="58"/>
        <v>0</v>
      </c>
      <c r="AE52" s="144">
        <f t="shared" si="29"/>
        <v>0</v>
      </c>
      <c r="AF52" s="129">
        <f t="shared" si="58"/>
        <v>0</v>
      </c>
      <c r="AG52" s="144">
        <f t="shared" si="58"/>
        <v>0</v>
      </c>
      <c r="AH52" s="144" t="e">
        <f t="shared" si="30"/>
        <v>#DIV/0!</v>
      </c>
      <c r="AI52" s="129">
        <f t="shared" si="58"/>
        <v>20</v>
      </c>
      <c r="AJ52" s="144">
        <f t="shared" si="58"/>
        <v>0</v>
      </c>
      <c r="AK52" s="144">
        <f t="shared" si="31"/>
        <v>0</v>
      </c>
      <c r="AL52" s="129">
        <f t="shared" si="58"/>
        <v>250</v>
      </c>
      <c r="AM52" s="144">
        <f t="shared" si="58"/>
        <v>0</v>
      </c>
      <c r="AN52" s="144">
        <f t="shared" si="32"/>
        <v>0</v>
      </c>
      <c r="AO52" s="129">
        <f t="shared" si="58"/>
        <v>287</v>
      </c>
      <c r="AP52" s="144">
        <f t="shared" si="58"/>
        <v>0</v>
      </c>
      <c r="AQ52" s="144">
        <f t="shared" si="49"/>
        <v>0</v>
      </c>
      <c r="AR52" s="171"/>
    </row>
    <row r="53" spans="1:44" ht="33.75" customHeight="1" outlineLevel="1">
      <c r="A53" s="364"/>
      <c r="B53" s="365"/>
      <c r="C53" s="366"/>
      <c r="D53" s="148" t="s">
        <v>2</v>
      </c>
      <c r="E53" s="129">
        <f t="shared" si="57"/>
        <v>0</v>
      </c>
      <c r="F53" s="149">
        <f t="shared" si="57"/>
        <v>0</v>
      </c>
      <c r="G53" s="146" t="e">
        <f t="shared" si="35"/>
        <v>#DIV/0!</v>
      </c>
      <c r="H53" s="152">
        <v>0</v>
      </c>
      <c r="I53" s="153">
        <v>0</v>
      </c>
      <c r="J53" s="146" t="e">
        <f t="shared" si="37"/>
        <v>#DIV/0!</v>
      </c>
      <c r="K53" s="152">
        <v>0</v>
      </c>
      <c r="L53" s="153">
        <v>0</v>
      </c>
      <c r="M53" s="146" t="e">
        <f t="shared" si="39"/>
        <v>#DIV/0!</v>
      </c>
      <c r="N53" s="152">
        <v>0</v>
      </c>
      <c r="O53" s="153">
        <v>0</v>
      </c>
      <c r="P53" s="146" t="e">
        <f t="shared" si="41"/>
        <v>#DIV/0!</v>
      </c>
      <c r="Q53" s="152">
        <v>0</v>
      </c>
      <c r="R53" s="153">
        <v>0</v>
      </c>
      <c r="S53" s="146" t="e">
        <f t="shared" si="43"/>
        <v>#DIV/0!</v>
      </c>
      <c r="T53" s="152">
        <v>0</v>
      </c>
      <c r="U53" s="153">
        <v>0</v>
      </c>
      <c r="V53" s="146" t="e">
        <f t="shared" si="45"/>
        <v>#DIV/0!</v>
      </c>
      <c r="W53" s="152">
        <v>0</v>
      </c>
      <c r="X53" s="153">
        <v>0</v>
      </c>
      <c r="Y53" s="146" t="e">
        <f t="shared" si="47"/>
        <v>#DIV/0!</v>
      </c>
      <c r="Z53" s="152">
        <v>0</v>
      </c>
      <c r="AA53" s="153">
        <v>0</v>
      </c>
      <c r="AB53" s="146" t="e">
        <f t="shared" si="28"/>
        <v>#DIV/0!</v>
      </c>
      <c r="AC53" s="152">
        <v>0</v>
      </c>
      <c r="AD53" s="153">
        <v>0</v>
      </c>
      <c r="AE53" s="146" t="e">
        <f t="shared" si="29"/>
        <v>#DIV/0!</v>
      </c>
      <c r="AF53" s="152">
        <v>0</v>
      </c>
      <c r="AG53" s="153">
        <v>0</v>
      </c>
      <c r="AH53" s="146" t="e">
        <f t="shared" si="30"/>
        <v>#DIV/0!</v>
      </c>
      <c r="AI53" s="152">
        <v>0</v>
      </c>
      <c r="AJ53" s="153">
        <v>0</v>
      </c>
      <c r="AK53" s="146" t="e">
        <f t="shared" si="31"/>
        <v>#DIV/0!</v>
      </c>
      <c r="AL53" s="152">
        <v>0</v>
      </c>
      <c r="AM53" s="153">
        <v>0</v>
      </c>
      <c r="AN53" s="146" t="e">
        <f t="shared" si="32"/>
        <v>#DIV/0!</v>
      </c>
      <c r="AO53" s="152">
        <v>0</v>
      </c>
      <c r="AP53" s="153">
        <v>0</v>
      </c>
      <c r="AQ53" s="146" t="e">
        <f t="shared" si="49"/>
        <v>#DIV/0!</v>
      </c>
      <c r="AR53" s="156"/>
    </row>
    <row r="54" spans="1:44" ht="33.75" customHeight="1" outlineLevel="1">
      <c r="A54" s="364"/>
      <c r="B54" s="365"/>
      <c r="C54" s="366"/>
      <c r="D54" s="148" t="s">
        <v>43</v>
      </c>
      <c r="E54" s="129">
        <f t="shared" si="57"/>
        <v>1665</v>
      </c>
      <c r="F54" s="149">
        <f t="shared" si="57"/>
        <v>0</v>
      </c>
      <c r="G54" s="146">
        <f t="shared" si="35"/>
        <v>0</v>
      </c>
      <c r="H54" s="152">
        <v>0</v>
      </c>
      <c r="I54" s="153">
        <v>0</v>
      </c>
      <c r="J54" s="146" t="e">
        <f t="shared" si="37"/>
        <v>#DIV/0!</v>
      </c>
      <c r="K54" s="152">
        <v>0</v>
      </c>
      <c r="L54" s="153">
        <v>0</v>
      </c>
      <c r="M54" s="146" t="e">
        <f t="shared" si="39"/>
        <v>#DIV/0!</v>
      </c>
      <c r="N54" s="152">
        <v>130.69999999999999</v>
      </c>
      <c r="O54" s="153"/>
      <c r="P54" s="146">
        <f t="shared" si="41"/>
        <v>0</v>
      </c>
      <c r="Q54" s="152">
        <v>387.3</v>
      </c>
      <c r="R54" s="153"/>
      <c r="S54" s="146">
        <f t="shared" si="43"/>
        <v>0</v>
      </c>
      <c r="T54" s="152">
        <v>0</v>
      </c>
      <c r="U54" s="153"/>
      <c r="V54" s="146" t="e">
        <f t="shared" si="45"/>
        <v>#DIV/0!</v>
      </c>
      <c r="W54" s="152">
        <v>285</v>
      </c>
      <c r="X54" s="153"/>
      <c r="Y54" s="146">
        <f t="shared" si="47"/>
        <v>0</v>
      </c>
      <c r="Z54" s="152">
        <v>275</v>
      </c>
      <c r="AA54" s="153"/>
      <c r="AB54" s="146">
        <f t="shared" si="28"/>
        <v>0</v>
      </c>
      <c r="AC54" s="152">
        <v>30</v>
      </c>
      <c r="AD54" s="153"/>
      <c r="AE54" s="146">
        <f t="shared" si="29"/>
        <v>0</v>
      </c>
      <c r="AF54" s="152">
        <v>0</v>
      </c>
      <c r="AG54" s="153"/>
      <c r="AH54" s="146" t="e">
        <f t="shared" si="30"/>
        <v>#DIV/0!</v>
      </c>
      <c r="AI54" s="152">
        <v>20</v>
      </c>
      <c r="AJ54" s="153"/>
      <c r="AK54" s="146">
        <f t="shared" si="31"/>
        <v>0</v>
      </c>
      <c r="AL54" s="152">
        <v>250</v>
      </c>
      <c r="AM54" s="153"/>
      <c r="AN54" s="146">
        <f t="shared" si="32"/>
        <v>0</v>
      </c>
      <c r="AO54" s="152">
        <f>300-13</f>
        <v>287</v>
      </c>
      <c r="AP54" s="153"/>
      <c r="AQ54" s="146">
        <f t="shared" si="49"/>
        <v>0</v>
      </c>
      <c r="AR54" s="156"/>
    </row>
    <row r="55" spans="1:44" ht="33.75" customHeight="1" outlineLevel="1">
      <c r="A55" s="364"/>
      <c r="B55" s="365"/>
      <c r="C55" s="366"/>
      <c r="D55" s="148" t="s">
        <v>308</v>
      </c>
      <c r="E55" s="129">
        <f t="shared" si="57"/>
        <v>0</v>
      </c>
      <c r="F55" s="149">
        <f t="shared" si="57"/>
        <v>0</v>
      </c>
      <c r="G55" s="146" t="e">
        <f t="shared" si="35"/>
        <v>#DIV/0!</v>
      </c>
      <c r="H55" s="152">
        <v>0</v>
      </c>
      <c r="I55" s="153">
        <v>0</v>
      </c>
      <c r="J55" s="146" t="e">
        <f t="shared" si="37"/>
        <v>#DIV/0!</v>
      </c>
      <c r="K55" s="152">
        <v>0</v>
      </c>
      <c r="L55" s="153">
        <v>0</v>
      </c>
      <c r="M55" s="146" t="e">
        <f t="shared" si="39"/>
        <v>#DIV/0!</v>
      </c>
      <c r="N55" s="152">
        <v>0</v>
      </c>
      <c r="O55" s="153">
        <v>0</v>
      </c>
      <c r="P55" s="146" t="e">
        <f t="shared" si="41"/>
        <v>#DIV/0!</v>
      </c>
      <c r="Q55" s="152">
        <v>0</v>
      </c>
      <c r="R55" s="153">
        <v>0</v>
      </c>
      <c r="S55" s="146" t="e">
        <f t="shared" si="43"/>
        <v>#DIV/0!</v>
      </c>
      <c r="T55" s="152">
        <v>0</v>
      </c>
      <c r="U55" s="153">
        <v>0</v>
      </c>
      <c r="V55" s="146" t="e">
        <f t="shared" si="45"/>
        <v>#DIV/0!</v>
      </c>
      <c r="W55" s="152">
        <v>0</v>
      </c>
      <c r="X55" s="153">
        <v>0</v>
      </c>
      <c r="Y55" s="146" t="e">
        <f t="shared" si="47"/>
        <v>#DIV/0!</v>
      </c>
      <c r="Z55" s="152">
        <v>0</v>
      </c>
      <c r="AA55" s="153">
        <v>0</v>
      </c>
      <c r="AB55" s="146" t="e">
        <f t="shared" si="28"/>
        <v>#DIV/0!</v>
      </c>
      <c r="AC55" s="152">
        <v>0</v>
      </c>
      <c r="AD55" s="153">
        <v>0</v>
      </c>
      <c r="AE55" s="146" t="e">
        <f t="shared" si="29"/>
        <v>#DIV/0!</v>
      </c>
      <c r="AF55" s="152">
        <v>0</v>
      </c>
      <c r="AG55" s="153">
        <v>0</v>
      </c>
      <c r="AH55" s="146" t="e">
        <f t="shared" si="30"/>
        <v>#DIV/0!</v>
      </c>
      <c r="AI55" s="152">
        <v>0</v>
      </c>
      <c r="AJ55" s="153">
        <v>0</v>
      </c>
      <c r="AK55" s="146" t="e">
        <f t="shared" si="31"/>
        <v>#DIV/0!</v>
      </c>
      <c r="AL55" s="152">
        <v>0</v>
      </c>
      <c r="AM55" s="153">
        <v>0</v>
      </c>
      <c r="AN55" s="146" t="e">
        <f t="shared" si="32"/>
        <v>#DIV/0!</v>
      </c>
      <c r="AO55" s="152">
        <v>0</v>
      </c>
      <c r="AP55" s="153">
        <v>0</v>
      </c>
      <c r="AQ55" s="146" t="e">
        <f t="shared" si="49"/>
        <v>#DIV/0!</v>
      </c>
      <c r="AR55" s="156"/>
    </row>
    <row r="56" spans="1:44" ht="33.75" customHeight="1" outlineLevel="1">
      <c r="A56" s="364" t="s">
        <v>4</v>
      </c>
      <c r="B56" s="365" t="s">
        <v>312</v>
      </c>
      <c r="C56" s="366" t="s">
        <v>310</v>
      </c>
      <c r="D56" s="143" t="s">
        <v>307</v>
      </c>
      <c r="E56" s="129">
        <f>E57+E58+E59</f>
        <v>130</v>
      </c>
      <c r="F56" s="144">
        <f t="shared" ref="F56:AP56" si="65">F57+F58+F59</f>
        <v>0</v>
      </c>
      <c r="G56" s="144">
        <f t="shared" si="35"/>
        <v>0</v>
      </c>
      <c r="H56" s="129">
        <f t="shared" si="65"/>
        <v>0</v>
      </c>
      <c r="I56" s="144">
        <f t="shared" si="65"/>
        <v>0</v>
      </c>
      <c r="J56" s="144" t="e">
        <f t="shared" si="37"/>
        <v>#DIV/0!</v>
      </c>
      <c r="K56" s="129">
        <f t="shared" ref="K56" si="66">K57+K58+K59</f>
        <v>0</v>
      </c>
      <c r="L56" s="144">
        <f t="shared" si="65"/>
        <v>0</v>
      </c>
      <c r="M56" s="144" t="e">
        <f t="shared" si="39"/>
        <v>#DIV/0!</v>
      </c>
      <c r="N56" s="129">
        <f t="shared" ref="N56" si="67">N57+N58+N59</f>
        <v>0</v>
      </c>
      <c r="O56" s="144">
        <f t="shared" si="65"/>
        <v>0</v>
      </c>
      <c r="P56" s="144" t="e">
        <f t="shared" si="41"/>
        <v>#DIV/0!</v>
      </c>
      <c r="Q56" s="129">
        <f t="shared" ref="Q56" si="68">Q57+Q58+Q59</f>
        <v>0</v>
      </c>
      <c r="R56" s="144">
        <f t="shared" si="65"/>
        <v>0</v>
      </c>
      <c r="S56" s="144" t="e">
        <f t="shared" si="43"/>
        <v>#DIV/0!</v>
      </c>
      <c r="T56" s="129">
        <f t="shared" ref="T56" si="69">T57+T58+T59</f>
        <v>0</v>
      </c>
      <c r="U56" s="144">
        <f t="shared" si="65"/>
        <v>0</v>
      </c>
      <c r="V56" s="144" t="e">
        <f t="shared" si="45"/>
        <v>#DIV/0!</v>
      </c>
      <c r="W56" s="129">
        <f t="shared" ref="W56" si="70">W57+W58+W59</f>
        <v>0</v>
      </c>
      <c r="X56" s="144">
        <f t="shared" si="65"/>
        <v>0</v>
      </c>
      <c r="Y56" s="144" t="e">
        <f t="shared" si="47"/>
        <v>#DIV/0!</v>
      </c>
      <c r="Z56" s="129">
        <f t="shared" ref="Z56" si="71">Z57+Z58+Z59</f>
        <v>0</v>
      </c>
      <c r="AA56" s="144">
        <f t="shared" si="65"/>
        <v>0</v>
      </c>
      <c r="AB56" s="144" t="e">
        <f t="shared" si="28"/>
        <v>#DIV/0!</v>
      </c>
      <c r="AC56" s="129">
        <f t="shared" si="65"/>
        <v>0</v>
      </c>
      <c r="AD56" s="144">
        <f t="shared" si="65"/>
        <v>0</v>
      </c>
      <c r="AE56" s="144" t="e">
        <f t="shared" si="29"/>
        <v>#DIV/0!</v>
      </c>
      <c r="AF56" s="129">
        <f t="shared" si="65"/>
        <v>130</v>
      </c>
      <c r="AG56" s="144">
        <f t="shared" si="65"/>
        <v>0</v>
      </c>
      <c r="AH56" s="144">
        <f t="shared" si="30"/>
        <v>0</v>
      </c>
      <c r="AI56" s="129">
        <f t="shared" si="65"/>
        <v>0</v>
      </c>
      <c r="AJ56" s="144">
        <f t="shared" si="65"/>
        <v>0</v>
      </c>
      <c r="AK56" s="144" t="e">
        <f t="shared" si="31"/>
        <v>#DIV/0!</v>
      </c>
      <c r="AL56" s="129">
        <f t="shared" si="65"/>
        <v>0</v>
      </c>
      <c r="AM56" s="144">
        <f t="shared" si="65"/>
        <v>0</v>
      </c>
      <c r="AN56" s="144" t="e">
        <f t="shared" si="32"/>
        <v>#DIV/0!</v>
      </c>
      <c r="AO56" s="129">
        <f t="shared" si="65"/>
        <v>0</v>
      </c>
      <c r="AP56" s="144">
        <f t="shared" si="65"/>
        <v>0</v>
      </c>
      <c r="AQ56" s="144" t="e">
        <f t="shared" si="49"/>
        <v>#DIV/0!</v>
      </c>
      <c r="AR56" s="171"/>
    </row>
    <row r="57" spans="1:44" s="122" customFormat="1" ht="33.75" customHeight="1" outlineLevel="1">
      <c r="A57" s="364"/>
      <c r="B57" s="365"/>
      <c r="C57" s="366"/>
      <c r="D57" s="148" t="s">
        <v>2</v>
      </c>
      <c r="E57" s="129">
        <f t="shared" si="57"/>
        <v>0</v>
      </c>
      <c r="F57" s="149">
        <f t="shared" si="57"/>
        <v>0</v>
      </c>
      <c r="G57" s="146" t="e">
        <f t="shared" si="35"/>
        <v>#DIV/0!</v>
      </c>
      <c r="H57" s="152">
        <v>0</v>
      </c>
      <c r="I57" s="153">
        <v>0</v>
      </c>
      <c r="J57" s="146" t="e">
        <f t="shared" si="37"/>
        <v>#DIV/0!</v>
      </c>
      <c r="K57" s="152">
        <v>0</v>
      </c>
      <c r="L57" s="153">
        <v>0</v>
      </c>
      <c r="M57" s="146" t="e">
        <f t="shared" si="39"/>
        <v>#DIV/0!</v>
      </c>
      <c r="N57" s="152">
        <v>0</v>
      </c>
      <c r="O57" s="153">
        <v>0</v>
      </c>
      <c r="P57" s="146" t="e">
        <f t="shared" si="41"/>
        <v>#DIV/0!</v>
      </c>
      <c r="Q57" s="152">
        <v>0</v>
      </c>
      <c r="R57" s="153">
        <v>0</v>
      </c>
      <c r="S57" s="146" t="e">
        <f t="shared" si="43"/>
        <v>#DIV/0!</v>
      </c>
      <c r="T57" s="152">
        <v>0</v>
      </c>
      <c r="U57" s="153">
        <v>0</v>
      </c>
      <c r="V57" s="146" t="e">
        <f t="shared" si="45"/>
        <v>#DIV/0!</v>
      </c>
      <c r="W57" s="152">
        <v>0</v>
      </c>
      <c r="X57" s="153">
        <v>0</v>
      </c>
      <c r="Y57" s="146" t="e">
        <f t="shared" si="47"/>
        <v>#DIV/0!</v>
      </c>
      <c r="Z57" s="152">
        <v>0</v>
      </c>
      <c r="AA57" s="153">
        <v>0</v>
      </c>
      <c r="AB57" s="146" t="e">
        <f t="shared" si="28"/>
        <v>#DIV/0!</v>
      </c>
      <c r="AC57" s="152">
        <v>0</v>
      </c>
      <c r="AD57" s="153">
        <v>0</v>
      </c>
      <c r="AE57" s="146" t="e">
        <f t="shared" si="29"/>
        <v>#DIV/0!</v>
      </c>
      <c r="AF57" s="152">
        <v>0</v>
      </c>
      <c r="AG57" s="153">
        <v>0</v>
      </c>
      <c r="AH57" s="146" t="e">
        <f t="shared" si="30"/>
        <v>#DIV/0!</v>
      </c>
      <c r="AI57" s="152">
        <v>0</v>
      </c>
      <c r="AJ57" s="153">
        <v>0</v>
      </c>
      <c r="AK57" s="146" t="e">
        <f t="shared" si="31"/>
        <v>#DIV/0!</v>
      </c>
      <c r="AL57" s="152">
        <v>0</v>
      </c>
      <c r="AM57" s="153">
        <v>0</v>
      </c>
      <c r="AN57" s="146" t="e">
        <f t="shared" si="32"/>
        <v>#DIV/0!</v>
      </c>
      <c r="AO57" s="152">
        <v>0</v>
      </c>
      <c r="AP57" s="153">
        <v>0</v>
      </c>
      <c r="AQ57" s="146" t="e">
        <f t="shared" si="49"/>
        <v>#DIV/0!</v>
      </c>
      <c r="AR57" s="156"/>
    </row>
    <row r="58" spans="1:44" s="122" customFormat="1" ht="33.75" customHeight="1" outlineLevel="1">
      <c r="A58" s="364"/>
      <c r="B58" s="365"/>
      <c r="C58" s="366"/>
      <c r="D58" s="148" t="s">
        <v>43</v>
      </c>
      <c r="E58" s="129">
        <f t="shared" si="57"/>
        <v>130</v>
      </c>
      <c r="F58" s="149">
        <f t="shared" si="57"/>
        <v>0</v>
      </c>
      <c r="G58" s="146">
        <f t="shared" si="35"/>
        <v>0</v>
      </c>
      <c r="H58" s="152">
        <v>0</v>
      </c>
      <c r="I58" s="153">
        <v>0</v>
      </c>
      <c r="J58" s="146" t="e">
        <f t="shared" si="37"/>
        <v>#DIV/0!</v>
      </c>
      <c r="K58" s="152">
        <v>0</v>
      </c>
      <c r="L58" s="153">
        <v>0</v>
      </c>
      <c r="M58" s="146" t="e">
        <f t="shared" si="39"/>
        <v>#DIV/0!</v>
      </c>
      <c r="N58" s="152"/>
      <c r="O58" s="153"/>
      <c r="P58" s="146" t="e">
        <f t="shared" si="41"/>
        <v>#DIV/0!</v>
      </c>
      <c r="Q58" s="152"/>
      <c r="R58" s="153"/>
      <c r="S58" s="146" t="e">
        <f t="shared" si="43"/>
        <v>#DIV/0!</v>
      </c>
      <c r="T58" s="152"/>
      <c r="U58" s="153"/>
      <c r="V58" s="146" t="e">
        <f t="shared" si="45"/>
        <v>#DIV/0!</v>
      </c>
      <c r="W58" s="152"/>
      <c r="X58" s="153"/>
      <c r="Y58" s="146" t="e">
        <f t="shared" si="47"/>
        <v>#DIV/0!</v>
      </c>
      <c r="Z58" s="152"/>
      <c r="AA58" s="153"/>
      <c r="AB58" s="146" t="e">
        <f t="shared" si="28"/>
        <v>#DIV/0!</v>
      </c>
      <c r="AC58" s="152"/>
      <c r="AD58" s="153"/>
      <c r="AE58" s="146" t="e">
        <f t="shared" si="29"/>
        <v>#DIV/0!</v>
      </c>
      <c r="AF58" s="152">
        <v>130</v>
      </c>
      <c r="AG58" s="153"/>
      <c r="AH58" s="146">
        <f t="shared" si="30"/>
        <v>0</v>
      </c>
      <c r="AI58" s="152"/>
      <c r="AJ58" s="153"/>
      <c r="AK58" s="146" t="e">
        <f t="shared" si="31"/>
        <v>#DIV/0!</v>
      </c>
      <c r="AL58" s="152"/>
      <c r="AM58" s="153"/>
      <c r="AN58" s="146" t="e">
        <f t="shared" si="32"/>
        <v>#DIV/0!</v>
      </c>
      <c r="AO58" s="152"/>
      <c r="AP58" s="153"/>
      <c r="AQ58" s="146" t="e">
        <f t="shared" si="49"/>
        <v>#DIV/0!</v>
      </c>
      <c r="AR58" s="156"/>
    </row>
    <row r="59" spans="1:44" s="122" customFormat="1" ht="33.75" customHeight="1" outlineLevel="1">
      <c r="A59" s="364"/>
      <c r="B59" s="365"/>
      <c r="C59" s="366"/>
      <c r="D59" s="148" t="s">
        <v>308</v>
      </c>
      <c r="E59" s="129">
        <f t="shared" si="57"/>
        <v>0</v>
      </c>
      <c r="F59" s="149">
        <f t="shared" si="57"/>
        <v>0</v>
      </c>
      <c r="G59" s="146" t="e">
        <f t="shared" si="35"/>
        <v>#DIV/0!</v>
      </c>
      <c r="H59" s="152">
        <v>0</v>
      </c>
      <c r="I59" s="153">
        <v>0</v>
      </c>
      <c r="J59" s="146" t="e">
        <f t="shared" si="37"/>
        <v>#DIV/0!</v>
      </c>
      <c r="K59" s="152">
        <v>0</v>
      </c>
      <c r="L59" s="153">
        <v>0</v>
      </c>
      <c r="M59" s="146" t="e">
        <f t="shared" si="39"/>
        <v>#DIV/0!</v>
      </c>
      <c r="N59" s="152">
        <v>0</v>
      </c>
      <c r="O59" s="153">
        <v>0</v>
      </c>
      <c r="P59" s="146" t="e">
        <f t="shared" si="41"/>
        <v>#DIV/0!</v>
      </c>
      <c r="Q59" s="152">
        <v>0</v>
      </c>
      <c r="R59" s="153">
        <v>0</v>
      </c>
      <c r="S59" s="146" t="e">
        <f t="shared" si="43"/>
        <v>#DIV/0!</v>
      </c>
      <c r="T59" s="152">
        <v>0</v>
      </c>
      <c r="U59" s="153">
        <v>0</v>
      </c>
      <c r="V59" s="146" t="e">
        <f t="shared" si="45"/>
        <v>#DIV/0!</v>
      </c>
      <c r="W59" s="152">
        <v>0</v>
      </c>
      <c r="X59" s="153">
        <v>0</v>
      </c>
      <c r="Y59" s="146" t="e">
        <f t="shared" si="47"/>
        <v>#DIV/0!</v>
      </c>
      <c r="Z59" s="152">
        <v>0</v>
      </c>
      <c r="AA59" s="153">
        <v>0</v>
      </c>
      <c r="AB59" s="146" t="e">
        <f t="shared" si="28"/>
        <v>#DIV/0!</v>
      </c>
      <c r="AC59" s="152">
        <v>0</v>
      </c>
      <c r="AD59" s="153">
        <v>0</v>
      </c>
      <c r="AE59" s="146" t="e">
        <f t="shared" si="29"/>
        <v>#DIV/0!</v>
      </c>
      <c r="AF59" s="152">
        <v>0</v>
      </c>
      <c r="AG59" s="153">
        <v>0</v>
      </c>
      <c r="AH59" s="146" t="e">
        <f t="shared" si="30"/>
        <v>#DIV/0!</v>
      </c>
      <c r="AI59" s="152">
        <v>0</v>
      </c>
      <c r="AJ59" s="153">
        <v>0</v>
      </c>
      <c r="AK59" s="146" t="e">
        <f t="shared" si="31"/>
        <v>#DIV/0!</v>
      </c>
      <c r="AL59" s="152">
        <v>0</v>
      </c>
      <c r="AM59" s="153">
        <v>0</v>
      </c>
      <c r="AN59" s="146" t="e">
        <f t="shared" si="32"/>
        <v>#DIV/0!</v>
      </c>
      <c r="AO59" s="152">
        <v>0</v>
      </c>
      <c r="AP59" s="153">
        <v>0</v>
      </c>
      <c r="AQ59" s="146" t="e">
        <f t="shared" si="49"/>
        <v>#DIV/0!</v>
      </c>
      <c r="AR59" s="156"/>
    </row>
    <row r="60" spans="1:44" s="122" customFormat="1" ht="33.75" customHeight="1" outlineLevel="1">
      <c r="A60" s="364" t="s">
        <v>5</v>
      </c>
      <c r="B60" s="365" t="s">
        <v>313</v>
      </c>
      <c r="C60" s="366" t="s">
        <v>310</v>
      </c>
      <c r="D60" s="143" t="s">
        <v>307</v>
      </c>
      <c r="E60" s="129">
        <f>E61+E62+E63</f>
        <v>3924</v>
      </c>
      <c r="F60" s="144">
        <f t="shared" ref="F60:AP60" si="72">F61+F62+F63</f>
        <v>0</v>
      </c>
      <c r="G60" s="144">
        <f t="shared" si="35"/>
        <v>0</v>
      </c>
      <c r="H60" s="129">
        <f t="shared" si="72"/>
        <v>0</v>
      </c>
      <c r="I60" s="144">
        <f t="shared" si="72"/>
        <v>0</v>
      </c>
      <c r="J60" s="144" t="e">
        <f t="shared" si="37"/>
        <v>#DIV/0!</v>
      </c>
      <c r="K60" s="129">
        <f t="shared" ref="K60" si="73">K61+K62+K63</f>
        <v>0</v>
      </c>
      <c r="L60" s="144">
        <f t="shared" si="72"/>
        <v>0</v>
      </c>
      <c r="M60" s="144" t="e">
        <f t="shared" si="39"/>
        <v>#DIV/0!</v>
      </c>
      <c r="N60" s="129">
        <f t="shared" ref="N60" si="74">N61+N62+N63</f>
        <v>0</v>
      </c>
      <c r="O60" s="144">
        <f t="shared" si="72"/>
        <v>0</v>
      </c>
      <c r="P60" s="144" t="e">
        <f t="shared" si="41"/>
        <v>#DIV/0!</v>
      </c>
      <c r="Q60" s="129">
        <f t="shared" ref="Q60" si="75">Q61+Q62+Q63</f>
        <v>2900</v>
      </c>
      <c r="R60" s="144">
        <f t="shared" si="72"/>
        <v>0</v>
      </c>
      <c r="S60" s="144">
        <f t="shared" si="43"/>
        <v>0</v>
      </c>
      <c r="T60" s="129">
        <f t="shared" ref="T60" si="76">T61+T62+T63</f>
        <v>1024</v>
      </c>
      <c r="U60" s="144">
        <f t="shared" si="72"/>
        <v>0</v>
      </c>
      <c r="V60" s="144">
        <f t="shared" si="45"/>
        <v>0</v>
      </c>
      <c r="W60" s="129">
        <f t="shared" ref="W60" si="77">W61+W62+W63</f>
        <v>0</v>
      </c>
      <c r="X60" s="144">
        <f t="shared" si="72"/>
        <v>0</v>
      </c>
      <c r="Y60" s="144" t="e">
        <f t="shared" si="47"/>
        <v>#DIV/0!</v>
      </c>
      <c r="Z60" s="129">
        <f t="shared" ref="Z60" si="78">Z61+Z62+Z63</f>
        <v>0</v>
      </c>
      <c r="AA60" s="144">
        <f t="shared" si="72"/>
        <v>0</v>
      </c>
      <c r="AB60" s="144" t="e">
        <f t="shared" si="28"/>
        <v>#DIV/0!</v>
      </c>
      <c r="AC60" s="129">
        <f t="shared" si="72"/>
        <v>0</v>
      </c>
      <c r="AD60" s="144">
        <f t="shared" si="72"/>
        <v>0</v>
      </c>
      <c r="AE60" s="144" t="e">
        <f t="shared" si="29"/>
        <v>#DIV/0!</v>
      </c>
      <c r="AF60" s="129">
        <f t="shared" si="72"/>
        <v>0</v>
      </c>
      <c r="AG60" s="144">
        <f t="shared" si="72"/>
        <v>0</v>
      </c>
      <c r="AH60" s="144" t="e">
        <f t="shared" si="30"/>
        <v>#DIV/0!</v>
      </c>
      <c r="AI60" s="129">
        <f t="shared" si="72"/>
        <v>0</v>
      </c>
      <c r="AJ60" s="144">
        <f t="shared" si="72"/>
        <v>0</v>
      </c>
      <c r="AK60" s="144" t="e">
        <f t="shared" si="31"/>
        <v>#DIV/0!</v>
      </c>
      <c r="AL60" s="129">
        <f t="shared" si="72"/>
        <v>0</v>
      </c>
      <c r="AM60" s="144">
        <f t="shared" si="72"/>
        <v>0</v>
      </c>
      <c r="AN60" s="144" t="e">
        <f t="shared" si="32"/>
        <v>#DIV/0!</v>
      </c>
      <c r="AO60" s="129">
        <f t="shared" si="72"/>
        <v>0</v>
      </c>
      <c r="AP60" s="144">
        <f t="shared" si="72"/>
        <v>0</v>
      </c>
      <c r="AQ60" s="144" t="e">
        <f t="shared" si="49"/>
        <v>#DIV/0!</v>
      </c>
      <c r="AR60" s="171"/>
    </row>
    <row r="61" spans="1:44" ht="33.75" customHeight="1" outlineLevel="1">
      <c r="A61" s="364"/>
      <c r="B61" s="365"/>
      <c r="C61" s="366"/>
      <c r="D61" s="148" t="s">
        <v>2</v>
      </c>
      <c r="E61" s="129">
        <f t="shared" si="57"/>
        <v>3924</v>
      </c>
      <c r="F61" s="149">
        <f t="shared" si="57"/>
        <v>0</v>
      </c>
      <c r="G61" s="146">
        <f t="shared" si="35"/>
        <v>0</v>
      </c>
      <c r="H61" s="150">
        <v>0</v>
      </c>
      <c r="I61" s="151">
        <v>0</v>
      </c>
      <c r="J61" s="146" t="e">
        <f t="shared" si="37"/>
        <v>#DIV/0!</v>
      </c>
      <c r="K61" s="150">
        <v>0</v>
      </c>
      <c r="L61" s="151">
        <v>0</v>
      </c>
      <c r="M61" s="146" t="e">
        <f t="shared" si="39"/>
        <v>#DIV/0!</v>
      </c>
      <c r="N61" s="150">
        <v>0</v>
      </c>
      <c r="O61" s="151">
        <v>0</v>
      </c>
      <c r="P61" s="146" t="e">
        <f t="shared" si="41"/>
        <v>#DIV/0!</v>
      </c>
      <c r="Q61" s="150">
        <v>2900</v>
      </c>
      <c r="R61" s="151"/>
      <c r="S61" s="146">
        <f t="shared" si="43"/>
        <v>0</v>
      </c>
      <c r="T61" s="150">
        <v>1024</v>
      </c>
      <c r="U61" s="151"/>
      <c r="V61" s="146">
        <f t="shared" si="45"/>
        <v>0</v>
      </c>
      <c r="W61" s="150">
        <v>0</v>
      </c>
      <c r="X61" s="151">
        <v>0</v>
      </c>
      <c r="Y61" s="146" t="e">
        <f t="shared" si="47"/>
        <v>#DIV/0!</v>
      </c>
      <c r="Z61" s="150">
        <v>0</v>
      </c>
      <c r="AA61" s="151">
        <v>0</v>
      </c>
      <c r="AB61" s="146" t="e">
        <f t="shared" si="28"/>
        <v>#DIV/0!</v>
      </c>
      <c r="AC61" s="150">
        <v>0</v>
      </c>
      <c r="AD61" s="151">
        <v>0</v>
      </c>
      <c r="AE61" s="146" t="e">
        <f t="shared" si="29"/>
        <v>#DIV/0!</v>
      </c>
      <c r="AF61" s="150">
        <v>0</v>
      </c>
      <c r="AG61" s="151">
        <v>0</v>
      </c>
      <c r="AH61" s="146" t="e">
        <f t="shared" si="30"/>
        <v>#DIV/0!</v>
      </c>
      <c r="AI61" s="150">
        <v>0</v>
      </c>
      <c r="AJ61" s="151">
        <v>0</v>
      </c>
      <c r="AK61" s="146" t="e">
        <f t="shared" si="31"/>
        <v>#DIV/0!</v>
      </c>
      <c r="AL61" s="150">
        <v>0</v>
      </c>
      <c r="AM61" s="151">
        <v>0</v>
      </c>
      <c r="AN61" s="146" t="e">
        <f t="shared" si="32"/>
        <v>#DIV/0!</v>
      </c>
      <c r="AO61" s="150">
        <v>0</v>
      </c>
      <c r="AP61" s="151">
        <v>0</v>
      </c>
      <c r="AQ61" s="146" t="e">
        <f t="shared" si="49"/>
        <v>#DIV/0!</v>
      </c>
      <c r="AR61" s="156"/>
    </row>
    <row r="62" spans="1:44" ht="33.75" customHeight="1" outlineLevel="1">
      <c r="A62" s="364"/>
      <c r="B62" s="365"/>
      <c r="C62" s="366"/>
      <c r="D62" s="148" t="s">
        <v>43</v>
      </c>
      <c r="E62" s="129">
        <f t="shared" si="57"/>
        <v>0</v>
      </c>
      <c r="F62" s="149">
        <f t="shared" si="57"/>
        <v>0</v>
      </c>
      <c r="G62" s="146" t="e">
        <f t="shared" si="35"/>
        <v>#DIV/0!</v>
      </c>
      <c r="H62" s="152">
        <v>0</v>
      </c>
      <c r="I62" s="153">
        <v>0</v>
      </c>
      <c r="J62" s="146" t="e">
        <f t="shared" si="37"/>
        <v>#DIV/0!</v>
      </c>
      <c r="K62" s="152">
        <v>0</v>
      </c>
      <c r="L62" s="153">
        <v>0</v>
      </c>
      <c r="M62" s="146" t="e">
        <f t="shared" si="39"/>
        <v>#DIV/0!</v>
      </c>
      <c r="N62" s="152">
        <v>0</v>
      </c>
      <c r="O62" s="153">
        <v>0</v>
      </c>
      <c r="P62" s="146" t="e">
        <f t="shared" si="41"/>
        <v>#DIV/0!</v>
      </c>
      <c r="Q62" s="152">
        <v>0</v>
      </c>
      <c r="R62" s="153">
        <v>0</v>
      </c>
      <c r="S62" s="146" t="e">
        <f t="shared" si="43"/>
        <v>#DIV/0!</v>
      </c>
      <c r="T62" s="152">
        <v>0</v>
      </c>
      <c r="U62" s="153">
        <v>0</v>
      </c>
      <c r="V62" s="146" t="e">
        <f t="shared" si="45"/>
        <v>#DIV/0!</v>
      </c>
      <c r="W62" s="152">
        <v>0</v>
      </c>
      <c r="X62" s="153">
        <v>0</v>
      </c>
      <c r="Y62" s="146" t="e">
        <f t="shared" si="47"/>
        <v>#DIV/0!</v>
      </c>
      <c r="Z62" s="152">
        <v>0</v>
      </c>
      <c r="AA62" s="153">
        <v>0</v>
      </c>
      <c r="AB62" s="146" t="e">
        <f t="shared" si="28"/>
        <v>#DIV/0!</v>
      </c>
      <c r="AC62" s="152">
        <v>0</v>
      </c>
      <c r="AD62" s="153">
        <v>0</v>
      </c>
      <c r="AE62" s="146" t="e">
        <f t="shared" si="29"/>
        <v>#DIV/0!</v>
      </c>
      <c r="AF62" s="152">
        <v>0</v>
      </c>
      <c r="AG62" s="153">
        <v>0</v>
      </c>
      <c r="AH62" s="146" t="e">
        <f t="shared" si="30"/>
        <v>#DIV/0!</v>
      </c>
      <c r="AI62" s="152">
        <v>0</v>
      </c>
      <c r="AJ62" s="153">
        <v>0</v>
      </c>
      <c r="AK62" s="146" t="e">
        <f t="shared" si="31"/>
        <v>#DIV/0!</v>
      </c>
      <c r="AL62" s="152">
        <v>0</v>
      </c>
      <c r="AM62" s="153">
        <v>0</v>
      </c>
      <c r="AN62" s="146" t="e">
        <f t="shared" si="32"/>
        <v>#DIV/0!</v>
      </c>
      <c r="AO62" s="152">
        <v>0</v>
      </c>
      <c r="AP62" s="153">
        <v>0</v>
      </c>
      <c r="AQ62" s="146" t="e">
        <f t="shared" si="49"/>
        <v>#DIV/0!</v>
      </c>
      <c r="AR62" s="156"/>
    </row>
    <row r="63" spans="1:44" ht="33.75" customHeight="1" outlineLevel="1">
      <c r="A63" s="364"/>
      <c r="B63" s="365"/>
      <c r="C63" s="366"/>
      <c r="D63" s="148" t="s">
        <v>308</v>
      </c>
      <c r="E63" s="129">
        <f t="shared" si="57"/>
        <v>0</v>
      </c>
      <c r="F63" s="149">
        <f t="shared" si="57"/>
        <v>0</v>
      </c>
      <c r="G63" s="146" t="e">
        <f t="shared" si="35"/>
        <v>#DIV/0!</v>
      </c>
      <c r="H63" s="152">
        <v>0</v>
      </c>
      <c r="I63" s="153">
        <v>0</v>
      </c>
      <c r="J63" s="146" t="e">
        <f t="shared" si="37"/>
        <v>#DIV/0!</v>
      </c>
      <c r="K63" s="152">
        <v>0</v>
      </c>
      <c r="L63" s="153">
        <v>0</v>
      </c>
      <c r="M63" s="146" t="e">
        <f t="shared" si="39"/>
        <v>#DIV/0!</v>
      </c>
      <c r="N63" s="152">
        <v>0</v>
      </c>
      <c r="O63" s="153">
        <v>0</v>
      </c>
      <c r="P63" s="146" t="e">
        <f t="shared" si="41"/>
        <v>#DIV/0!</v>
      </c>
      <c r="Q63" s="152">
        <v>0</v>
      </c>
      <c r="R63" s="153">
        <v>0</v>
      </c>
      <c r="S63" s="146" t="e">
        <f t="shared" si="43"/>
        <v>#DIV/0!</v>
      </c>
      <c r="T63" s="152">
        <v>0</v>
      </c>
      <c r="U63" s="153">
        <v>0</v>
      </c>
      <c r="V63" s="146" t="e">
        <f t="shared" si="45"/>
        <v>#DIV/0!</v>
      </c>
      <c r="W63" s="152">
        <v>0</v>
      </c>
      <c r="X63" s="153">
        <v>0</v>
      </c>
      <c r="Y63" s="146" t="e">
        <f t="shared" si="47"/>
        <v>#DIV/0!</v>
      </c>
      <c r="Z63" s="152">
        <v>0</v>
      </c>
      <c r="AA63" s="153">
        <v>0</v>
      </c>
      <c r="AB63" s="146" t="e">
        <f t="shared" si="28"/>
        <v>#DIV/0!</v>
      </c>
      <c r="AC63" s="152">
        <v>0</v>
      </c>
      <c r="AD63" s="153">
        <v>0</v>
      </c>
      <c r="AE63" s="146" t="e">
        <f t="shared" si="29"/>
        <v>#DIV/0!</v>
      </c>
      <c r="AF63" s="152">
        <v>0</v>
      </c>
      <c r="AG63" s="153">
        <v>0</v>
      </c>
      <c r="AH63" s="146" t="e">
        <f t="shared" si="30"/>
        <v>#DIV/0!</v>
      </c>
      <c r="AI63" s="152">
        <v>0</v>
      </c>
      <c r="AJ63" s="153">
        <v>0</v>
      </c>
      <c r="AK63" s="146" t="e">
        <f t="shared" si="31"/>
        <v>#DIV/0!</v>
      </c>
      <c r="AL63" s="152">
        <v>0</v>
      </c>
      <c r="AM63" s="153">
        <v>0</v>
      </c>
      <c r="AN63" s="146" t="e">
        <f t="shared" si="32"/>
        <v>#DIV/0!</v>
      </c>
      <c r="AO63" s="152">
        <v>0</v>
      </c>
      <c r="AP63" s="153">
        <v>0</v>
      </c>
      <c r="AQ63" s="146" t="e">
        <f t="shared" si="49"/>
        <v>#DIV/0!</v>
      </c>
      <c r="AR63" s="156"/>
    </row>
    <row r="64" spans="1:44" ht="33.75" customHeight="1" outlineLevel="1">
      <c r="A64" s="364" t="s">
        <v>9</v>
      </c>
      <c r="B64" s="365" t="s">
        <v>314</v>
      </c>
      <c r="C64" s="366" t="s">
        <v>315</v>
      </c>
      <c r="D64" s="143" t="s">
        <v>307</v>
      </c>
      <c r="E64" s="129">
        <f>E65+E66+E67</f>
        <v>30</v>
      </c>
      <c r="F64" s="144">
        <f t="shared" ref="F64:AP64" si="79">F65+F66+F67</f>
        <v>0</v>
      </c>
      <c r="G64" s="144">
        <f t="shared" si="35"/>
        <v>0</v>
      </c>
      <c r="H64" s="129">
        <f t="shared" si="79"/>
        <v>0</v>
      </c>
      <c r="I64" s="144">
        <f t="shared" si="79"/>
        <v>0</v>
      </c>
      <c r="J64" s="144" t="e">
        <f t="shared" si="37"/>
        <v>#DIV/0!</v>
      </c>
      <c r="K64" s="129">
        <f t="shared" ref="K64" si="80">K65+K66+K67</f>
        <v>0</v>
      </c>
      <c r="L64" s="144">
        <f t="shared" si="79"/>
        <v>0</v>
      </c>
      <c r="M64" s="144" t="e">
        <f t="shared" si="39"/>
        <v>#DIV/0!</v>
      </c>
      <c r="N64" s="129">
        <f t="shared" ref="N64" si="81">N65+N66+N67</f>
        <v>0</v>
      </c>
      <c r="O64" s="144">
        <f t="shared" si="79"/>
        <v>0</v>
      </c>
      <c r="P64" s="144" t="e">
        <f t="shared" si="41"/>
        <v>#DIV/0!</v>
      </c>
      <c r="Q64" s="129">
        <f t="shared" ref="Q64" si="82">Q65+Q66+Q67</f>
        <v>0</v>
      </c>
      <c r="R64" s="144">
        <f t="shared" si="79"/>
        <v>0</v>
      </c>
      <c r="S64" s="144" t="e">
        <f t="shared" si="43"/>
        <v>#DIV/0!</v>
      </c>
      <c r="T64" s="129">
        <f t="shared" ref="T64" si="83">T65+T66+T67</f>
        <v>0</v>
      </c>
      <c r="U64" s="144">
        <f t="shared" si="79"/>
        <v>0</v>
      </c>
      <c r="V64" s="144" t="e">
        <f t="shared" si="45"/>
        <v>#DIV/0!</v>
      </c>
      <c r="W64" s="129">
        <f t="shared" ref="W64" si="84">W65+W66+W67</f>
        <v>0</v>
      </c>
      <c r="X64" s="144">
        <f t="shared" si="79"/>
        <v>0</v>
      </c>
      <c r="Y64" s="144" t="e">
        <f t="shared" si="47"/>
        <v>#DIV/0!</v>
      </c>
      <c r="Z64" s="129">
        <f t="shared" ref="Z64" si="85">Z65+Z66+Z67</f>
        <v>0</v>
      </c>
      <c r="AA64" s="144">
        <f t="shared" si="79"/>
        <v>0</v>
      </c>
      <c r="AB64" s="144" t="e">
        <f t="shared" si="28"/>
        <v>#DIV/0!</v>
      </c>
      <c r="AC64" s="129">
        <f t="shared" si="79"/>
        <v>0</v>
      </c>
      <c r="AD64" s="144">
        <f t="shared" si="79"/>
        <v>0</v>
      </c>
      <c r="AE64" s="144" t="e">
        <f t="shared" si="29"/>
        <v>#DIV/0!</v>
      </c>
      <c r="AF64" s="129">
        <f t="shared" si="79"/>
        <v>0</v>
      </c>
      <c r="AG64" s="144">
        <f t="shared" si="79"/>
        <v>0</v>
      </c>
      <c r="AH64" s="144" t="e">
        <f t="shared" si="30"/>
        <v>#DIV/0!</v>
      </c>
      <c r="AI64" s="129">
        <f t="shared" si="79"/>
        <v>15</v>
      </c>
      <c r="AJ64" s="144">
        <f t="shared" si="79"/>
        <v>0</v>
      </c>
      <c r="AK64" s="144">
        <f t="shared" si="31"/>
        <v>0</v>
      </c>
      <c r="AL64" s="129">
        <f t="shared" si="79"/>
        <v>0</v>
      </c>
      <c r="AM64" s="144">
        <f t="shared" si="79"/>
        <v>0</v>
      </c>
      <c r="AN64" s="144" t="e">
        <f t="shared" si="32"/>
        <v>#DIV/0!</v>
      </c>
      <c r="AO64" s="129">
        <f t="shared" si="79"/>
        <v>15</v>
      </c>
      <c r="AP64" s="144">
        <f t="shared" si="79"/>
        <v>0</v>
      </c>
      <c r="AQ64" s="144">
        <f t="shared" si="49"/>
        <v>0</v>
      </c>
      <c r="AR64" s="171"/>
    </row>
    <row r="65" spans="1:44" ht="33.75" customHeight="1" outlineLevel="1">
      <c r="A65" s="364"/>
      <c r="B65" s="365"/>
      <c r="C65" s="366"/>
      <c r="D65" s="148" t="s">
        <v>2</v>
      </c>
      <c r="E65" s="129">
        <f t="shared" si="57"/>
        <v>0</v>
      </c>
      <c r="F65" s="149">
        <f t="shared" si="57"/>
        <v>0</v>
      </c>
      <c r="G65" s="146" t="e">
        <f t="shared" si="35"/>
        <v>#DIV/0!</v>
      </c>
      <c r="H65" s="152">
        <v>0</v>
      </c>
      <c r="I65" s="153">
        <v>0</v>
      </c>
      <c r="J65" s="146" t="e">
        <f t="shared" si="37"/>
        <v>#DIV/0!</v>
      </c>
      <c r="K65" s="152">
        <v>0</v>
      </c>
      <c r="L65" s="153">
        <v>0</v>
      </c>
      <c r="M65" s="146" t="e">
        <f t="shared" si="39"/>
        <v>#DIV/0!</v>
      </c>
      <c r="N65" s="152">
        <v>0</v>
      </c>
      <c r="O65" s="153">
        <v>0</v>
      </c>
      <c r="P65" s="146" t="e">
        <f t="shared" si="41"/>
        <v>#DIV/0!</v>
      </c>
      <c r="Q65" s="152">
        <v>0</v>
      </c>
      <c r="R65" s="153">
        <v>0</v>
      </c>
      <c r="S65" s="146" t="e">
        <f t="shared" si="43"/>
        <v>#DIV/0!</v>
      </c>
      <c r="T65" s="152">
        <v>0</v>
      </c>
      <c r="U65" s="153">
        <v>0</v>
      </c>
      <c r="V65" s="146" t="e">
        <f t="shared" si="45"/>
        <v>#DIV/0!</v>
      </c>
      <c r="W65" s="152">
        <v>0</v>
      </c>
      <c r="X65" s="153">
        <v>0</v>
      </c>
      <c r="Y65" s="146" t="e">
        <f t="shared" si="47"/>
        <v>#DIV/0!</v>
      </c>
      <c r="Z65" s="152">
        <v>0</v>
      </c>
      <c r="AA65" s="153">
        <v>0</v>
      </c>
      <c r="AB65" s="146" t="e">
        <f t="shared" si="28"/>
        <v>#DIV/0!</v>
      </c>
      <c r="AC65" s="152">
        <v>0</v>
      </c>
      <c r="AD65" s="153">
        <v>0</v>
      </c>
      <c r="AE65" s="146" t="e">
        <f t="shared" si="29"/>
        <v>#DIV/0!</v>
      </c>
      <c r="AF65" s="152">
        <v>0</v>
      </c>
      <c r="AG65" s="153">
        <v>0</v>
      </c>
      <c r="AH65" s="146" t="e">
        <f t="shared" si="30"/>
        <v>#DIV/0!</v>
      </c>
      <c r="AI65" s="152">
        <v>0</v>
      </c>
      <c r="AJ65" s="153">
        <v>0</v>
      </c>
      <c r="AK65" s="146" t="e">
        <f t="shared" si="31"/>
        <v>#DIV/0!</v>
      </c>
      <c r="AL65" s="152">
        <v>0</v>
      </c>
      <c r="AM65" s="153">
        <v>0</v>
      </c>
      <c r="AN65" s="146" t="e">
        <f t="shared" si="32"/>
        <v>#DIV/0!</v>
      </c>
      <c r="AO65" s="152">
        <v>0</v>
      </c>
      <c r="AP65" s="153">
        <v>0</v>
      </c>
      <c r="AQ65" s="146" t="e">
        <f t="shared" si="49"/>
        <v>#DIV/0!</v>
      </c>
      <c r="AR65" s="156"/>
    </row>
    <row r="66" spans="1:44" s="122" customFormat="1" ht="33.75" customHeight="1" outlineLevel="1">
      <c r="A66" s="364"/>
      <c r="B66" s="365"/>
      <c r="C66" s="366"/>
      <c r="D66" s="148" t="s">
        <v>43</v>
      </c>
      <c r="E66" s="129">
        <f t="shared" ref="E66:F67" si="86">H66+K66+N66+Q66+T66+W66+Z66+AC66+AF66+AI66+AL66+AO66</f>
        <v>30</v>
      </c>
      <c r="F66" s="149">
        <f t="shared" si="86"/>
        <v>0</v>
      </c>
      <c r="G66" s="146">
        <f t="shared" si="35"/>
        <v>0</v>
      </c>
      <c r="H66" s="152">
        <v>0</v>
      </c>
      <c r="I66" s="153">
        <v>0</v>
      </c>
      <c r="J66" s="146" t="e">
        <f t="shared" si="37"/>
        <v>#DIV/0!</v>
      </c>
      <c r="K66" s="152">
        <v>0</v>
      </c>
      <c r="L66" s="153">
        <v>0</v>
      </c>
      <c r="M66" s="146" t="e">
        <f t="shared" si="39"/>
        <v>#DIV/0!</v>
      </c>
      <c r="N66" s="152">
        <v>0</v>
      </c>
      <c r="O66" s="153">
        <v>0</v>
      </c>
      <c r="P66" s="146" t="e">
        <f t="shared" si="41"/>
        <v>#DIV/0!</v>
      </c>
      <c r="Q66" s="152">
        <v>0</v>
      </c>
      <c r="R66" s="153">
        <v>0</v>
      </c>
      <c r="S66" s="146" t="e">
        <f t="shared" si="43"/>
        <v>#DIV/0!</v>
      </c>
      <c r="T66" s="152">
        <v>0</v>
      </c>
      <c r="U66" s="153">
        <v>0</v>
      </c>
      <c r="V66" s="146" t="e">
        <f t="shared" si="45"/>
        <v>#DIV/0!</v>
      </c>
      <c r="W66" s="152">
        <v>0</v>
      </c>
      <c r="X66" s="153">
        <v>0</v>
      </c>
      <c r="Y66" s="146" t="e">
        <f t="shared" si="47"/>
        <v>#DIV/0!</v>
      </c>
      <c r="Z66" s="152">
        <v>0</v>
      </c>
      <c r="AA66" s="153">
        <v>0</v>
      </c>
      <c r="AB66" s="146" t="e">
        <f t="shared" si="28"/>
        <v>#DIV/0!</v>
      </c>
      <c r="AC66" s="152">
        <v>0</v>
      </c>
      <c r="AD66" s="153">
        <v>0</v>
      </c>
      <c r="AE66" s="146" t="e">
        <f t="shared" si="29"/>
        <v>#DIV/0!</v>
      </c>
      <c r="AF66" s="152">
        <v>0</v>
      </c>
      <c r="AG66" s="153">
        <v>0</v>
      </c>
      <c r="AH66" s="146" t="e">
        <f t="shared" si="30"/>
        <v>#DIV/0!</v>
      </c>
      <c r="AI66" s="152">
        <v>15</v>
      </c>
      <c r="AJ66" s="153">
        <v>0</v>
      </c>
      <c r="AK66" s="146">
        <f t="shared" si="31"/>
        <v>0</v>
      </c>
      <c r="AL66" s="152">
        <v>0</v>
      </c>
      <c r="AM66" s="153">
        <v>0</v>
      </c>
      <c r="AN66" s="146" t="e">
        <f t="shared" si="32"/>
        <v>#DIV/0!</v>
      </c>
      <c r="AO66" s="152">
        <v>15</v>
      </c>
      <c r="AP66" s="153">
        <v>0</v>
      </c>
      <c r="AQ66" s="146">
        <f t="shared" si="49"/>
        <v>0</v>
      </c>
      <c r="AR66" s="156"/>
    </row>
    <row r="67" spans="1:44" ht="33.75" customHeight="1" outlineLevel="1">
      <c r="A67" s="364"/>
      <c r="B67" s="365"/>
      <c r="C67" s="366"/>
      <c r="D67" s="148" t="s">
        <v>308</v>
      </c>
      <c r="E67" s="129">
        <f t="shared" si="86"/>
        <v>0</v>
      </c>
      <c r="F67" s="149">
        <f t="shared" si="86"/>
        <v>0</v>
      </c>
      <c r="G67" s="146" t="e">
        <f t="shared" si="35"/>
        <v>#DIV/0!</v>
      </c>
      <c r="H67" s="152">
        <v>0</v>
      </c>
      <c r="I67" s="153">
        <v>0</v>
      </c>
      <c r="J67" s="146" t="e">
        <f t="shared" si="37"/>
        <v>#DIV/0!</v>
      </c>
      <c r="K67" s="152">
        <v>0</v>
      </c>
      <c r="L67" s="153">
        <v>0</v>
      </c>
      <c r="M67" s="146" t="e">
        <f t="shared" si="39"/>
        <v>#DIV/0!</v>
      </c>
      <c r="N67" s="152">
        <v>0</v>
      </c>
      <c r="O67" s="153">
        <v>0</v>
      </c>
      <c r="P67" s="146" t="e">
        <f t="shared" si="41"/>
        <v>#DIV/0!</v>
      </c>
      <c r="Q67" s="152">
        <v>0</v>
      </c>
      <c r="R67" s="153">
        <v>0</v>
      </c>
      <c r="S67" s="146" t="e">
        <f t="shared" si="43"/>
        <v>#DIV/0!</v>
      </c>
      <c r="T67" s="152">
        <v>0</v>
      </c>
      <c r="U67" s="153">
        <v>0</v>
      </c>
      <c r="V67" s="146" t="e">
        <f t="shared" si="45"/>
        <v>#DIV/0!</v>
      </c>
      <c r="W67" s="152">
        <v>0</v>
      </c>
      <c r="X67" s="153">
        <v>0</v>
      </c>
      <c r="Y67" s="146" t="e">
        <f t="shared" si="47"/>
        <v>#DIV/0!</v>
      </c>
      <c r="Z67" s="152">
        <v>0</v>
      </c>
      <c r="AA67" s="153">
        <v>0</v>
      </c>
      <c r="AB67" s="146" t="e">
        <f t="shared" si="28"/>
        <v>#DIV/0!</v>
      </c>
      <c r="AC67" s="152">
        <v>0</v>
      </c>
      <c r="AD67" s="153">
        <v>0</v>
      </c>
      <c r="AE67" s="146" t="e">
        <f t="shared" si="29"/>
        <v>#DIV/0!</v>
      </c>
      <c r="AF67" s="152">
        <v>0</v>
      </c>
      <c r="AG67" s="153">
        <v>0</v>
      </c>
      <c r="AH67" s="146" t="e">
        <f t="shared" si="30"/>
        <v>#DIV/0!</v>
      </c>
      <c r="AI67" s="152">
        <v>0</v>
      </c>
      <c r="AJ67" s="153">
        <v>0</v>
      </c>
      <c r="AK67" s="146" t="e">
        <f t="shared" si="31"/>
        <v>#DIV/0!</v>
      </c>
      <c r="AL67" s="152">
        <v>0</v>
      </c>
      <c r="AM67" s="153">
        <v>0</v>
      </c>
      <c r="AN67" s="146" t="e">
        <f t="shared" si="32"/>
        <v>#DIV/0!</v>
      </c>
      <c r="AO67" s="152">
        <v>0</v>
      </c>
      <c r="AP67" s="153">
        <v>0</v>
      </c>
      <c r="AQ67" s="146" t="e">
        <f t="shared" si="49"/>
        <v>#DIV/0!</v>
      </c>
      <c r="AR67" s="156"/>
    </row>
    <row r="68" spans="1:44" ht="33.75" customHeight="1" outlineLevel="1">
      <c r="A68" s="364" t="s">
        <v>10</v>
      </c>
      <c r="B68" s="365" t="s">
        <v>316</v>
      </c>
      <c r="C68" s="366" t="s">
        <v>310</v>
      </c>
      <c r="D68" s="143" t="s">
        <v>307</v>
      </c>
      <c r="E68" s="129">
        <f>E69+E70+E71</f>
        <v>160</v>
      </c>
      <c r="F68" s="144">
        <f t="shared" ref="F68:AP68" si="87">F69+F70+F71</f>
        <v>0</v>
      </c>
      <c r="G68" s="144">
        <f t="shared" si="35"/>
        <v>0</v>
      </c>
      <c r="H68" s="129">
        <f t="shared" si="87"/>
        <v>0</v>
      </c>
      <c r="I68" s="144">
        <f t="shared" si="87"/>
        <v>0</v>
      </c>
      <c r="J68" s="144" t="e">
        <f t="shared" si="37"/>
        <v>#DIV/0!</v>
      </c>
      <c r="K68" s="129">
        <f t="shared" ref="K68" si="88">K69+K70+K71</f>
        <v>0</v>
      </c>
      <c r="L68" s="144">
        <f t="shared" si="87"/>
        <v>0</v>
      </c>
      <c r="M68" s="144" t="e">
        <f t="shared" si="39"/>
        <v>#DIV/0!</v>
      </c>
      <c r="N68" s="129">
        <f t="shared" ref="N68" si="89">N69+N70+N71</f>
        <v>0</v>
      </c>
      <c r="O68" s="144">
        <f t="shared" si="87"/>
        <v>0</v>
      </c>
      <c r="P68" s="144" t="e">
        <f t="shared" si="41"/>
        <v>#DIV/0!</v>
      </c>
      <c r="Q68" s="129">
        <f t="shared" ref="Q68" si="90">Q69+Q70+Q71</f>
        <v>0</v>
      </c>
      <c r="R68" s="144">
        <f t="shared" si="87"/>
        <v>0</v>
      </c>
      <c r="S68" s="144" t="e">
        <f t="shared" si="43"/>
        <v>#DIV/0!</v>
      </c>
      <c r="T68" s="129">
        <f t="shared" ref="T68" si="91">T69+T70+T71</f>
        <v>0</v>
      </c>
      <c r="U68" s="144">
        <f t="shared" si="87"/>
        <v>0</v>
      </c>
      <c r="V68" s="144" t="e">
        <f t="shared" si="45"/>
        <v>#DIV/0!</v>
      </c>
      <c r="W68" s="129">
        <f t="shared" ref="W68" si="92">W69+W70+W71</f>
        <v>0</v>
      </c>
      <c r="X68" s="144">
        <f t="shared" si="87"/>
        <v>0</v>
      </c>
      <c r="Y68" s="144" t="e">
        <f t="shared" si="47"/>
        <v>#DIV/0!</v>
      </c>
      <c r="Z68" s="129">
        <f t="shared" ref="Z68" si="93">Z69+Z70+Z71</f>
        <v>0</v>
      </c>
      <c r="AA68" s="144">
        <f t="shared" si="87"/>
        <v>0</v>
      </c>
      <c r="AB68" s="144" t="e">
        <f t="shared" si="28"/>
        <v>#DIV/0!</v>
      </c>
      <c r="AC68" s="129">
        <f t="shared" si="87"/>
        <v>0</v>
      </c>
      <c r="AD68" s="144">
        <f t="shared" si="87"/>
        <v>0</v>
      </c>
      <c r="AE68" s="144" t="e">
        <f t="shared" si="29"/>
        <v>#DIV/0!</v>
      </c>
      <c r="AF68" s="129">
        <f t="shared" si="87"/>
        <v>160</v>
      </c>
      <c r="AG68" s="144">
        <f t="shared" si="87"/>
        <v>0</v>
      </c>
      <c r="AH68" s="144">
        <f t="shared" si="30"/>
        <v>0</v>
      </c>
      <c r="AI68" s="129">
        <f t="shared" si="87"/>
        <v>0</v>
      </c>
      <c r="AJ68" s="144">
        <f t="shared" si="87"/>
        <v>0</v>
      </c>
      <c r="AK68" s="144" t="e">
        <f t="shared" si="31"/>
        <v>#DIV/0!</v>
      </c>
      <c r="AL68" s="129">
        <f t="shared" si="87"/>
        <v>0</v>
      </c>
      <c r="AM68" s="144">
        <f t="shared" si="87"/>
        <v>0</v>
      </c>
      <c r="AN68" s="144" t="e">
        <f t="shared" si="32"/>
        <v>#DIV/0!</v>
      </c>
      <c r="AO68" s="129">
        <f t="shared" si="87"/>
        <v>0</v>
      </c>
      <c r="AP68" s="144">
        <f t="shared" si="87"/>
        <v>0</v>
      </c>
      <c r="AQ68" s="144" t="e">
        <f t="shared" si="49"/>
        <v>#DIV/0!</v>
      </c>
      <c r="AR68" s="171"/>
    </row>
    <row r="69" spans="1:44" ht="33.75" customHeight="1" outlineLevel="1">
      <c r="A69" s="364"/>
      <c r="B69" s="365"/>
      <c r="C69" s="366"/>
      <c r="D69" s="148" t="s">
        <v>2</v>
      </c>
      <c r="E69" s="129">
        <f t="shared" ref="E69:F71" si="94">H69+K69+N69+Q69+T69+W69+Z69+AC69+AF69+AI69+AL69+AO69</f>
        <v>0</v>
      </c>
      <c r="F69" s="149">
        <f t="shared" si="94"/>
        <v>0</v>
      </c>
      <c r="G69" s="146" t="e">
        <f t="shared" si="35"/>
        <v>#DIV/0!</v>
      </c>
      <c r="H69" s="152">
        <v>0</v>
      </c>
      <c r="I69" s="153">
        <v>0</v>
      </c>
      <c r="J69" s="146" t="e">
        <f t="shared" si="37"/>
        <v>#DIV/0!</v>
      </c>
      <c r="K69" s="152">
        <v>0</v>
      </c>
      <c r="L69" s="153">
        <v>0</v>
      </c>
      <c r="M69" s="146" t="e">
        <f t="shared" si="39"/>
        <v>#DIV/0!</v>
      </c>
      <c r="N69" s="152">
        <v>0</v>
      </c>
      <c r="O69" s="153">
        <v>0</v>
      </c>
      <c r="P69" s="146" t="e">
        <f t="shared" si="41"/>
        <v>#DIV/0!</v>
      </c>
      <c r="Q69" s="152">
        <v>0</v>
      </c>
      <c r="R69" s="153">
        <v>0</v>
      </c>
      <c r="S69" s="146" t="e">
        <f t="shared" si="43"/>
        <v>#DIV/0!</v>
      </c>
      <c r="T69" s="152">
        <v>0</v>
      </c>
      <c r="U69" s="153">
        <v>0</v>
      </c>
      <c r="V69" s="146" t="e">
        <f t="shared" si="45"/>
        <v>#DIV/0!</v>
      </c>
      <c r="W69" s="152">
        <v>0</v>
      </c>
      <c r="X69" s="153">
        <v>0</v>
      </c>
      <c r="Y69" s="146" t="e">
        <f t="shared" si="47"/>
        <v>#DIV/0!</v>
      </c>
      <c r="Z69" s="152">
        <v>0</v>
      </c>
      <c r="AA69" s="153">
        <v>0</v>
      </c>
      <c r="AB69" s="146" t="e">
        <f t="shared" si="28"/>
        <v>#DIV/0!</v>
      </c>
      <c r="AC69" s="152">
        <v>0</v>
      </c>
      <c r="AD69" s="153">
        <v>0</v>
      </c>
      <c r="AE69" s="146" t="e">
        <f t="shared" si="29"/>
        <v>#DIV/0!</v>
      </c>
      <c r="AF69" s="152">
        <v>0</v>
      </c>
      <c r="AG69" s="153">
        <v>0</v>
      </c>
      <c r="AH69" s="146" t="e">
        <f t="shared" si="30"/>
        <v>#DIV/0!</v>
      </c>
      <c r="AI69" s="152">
        <v>0</v>
      </c>
      <c r="AJ69" s="153">
        <v>0</v>
      </c>
      <c r="AK69" s="146" t="e">
        <f t="shared" si="31"/>
        <v>#DIV/0!</v>
      </c>
      <c r="AL69" s="152">
        <v>0</v>
      </c>
      <c r="AM69" s="153">
        <v>0</v>
      </c>
      <c r="AN69" s="146" t="e">
        <f t="shared" si="32"/>
        <v>#DIV/0!</v>
      </c>
      <c r="AO69" s="152">
        <v>0</v>
      </c>
      <c r="AP69" s="153">
        <v>0</v>
      </c>
      <c r="AQ69" s="146" t="e">
        <f t="shared" si="49"/>
        <v>#DIV/0!</v>
      </c>
      <c r="AR69" s="156"/>
    </row>
    <row r="70" spans="1:44" ht="33.75" customHeight="1" outlineLevel="1">
      <c r="A70" s="364"/>
      <c r="B70" s="365"/>
      <c r="C70" s="366"/>
      <c r="D70" s="148" t="s">
        <v>43</v>
      </c>
      <c r="E70" s="129">
        <f t="shared" si="94"/>
        <v>160</v>
      </c>
      <c r="F70" s="149">
        <f t="shared" si="94"/>
        <v>0</v>
      </c>
      <c r="G70" s="146">
        <f t="shared" si="35"/>
        <v>0</v>
      </c>
      <c r="H70" s="152">
        <v>0</v>
      </c>
      <c r="I70" s="153">
        <v>0</v>
      </c>
      <c r="J70" s="146" t="e">
        <f t="shared" si="37"/>
        <v>#DIV/0!</v>
      </c>
      <c r="K70" s="152">
        <v>0</v>
      </c>
      <c r="L70" s="153">
        <v>0</v>
      </c>
      <c r="M70" s="146" t="e">
        <f t="shared" si="39"/>
        <v>#DIV/0!</v>
      </c>
      <c r="N70" s="152">
        <v>0</v>
      </c>
      <c r="O70" s="153">
        <v>0</v>
      </c>
      <c r="P70" s="146" t="e">
        <f t="shared" si="41"/>
        <v>#DIV/0!</v>
      </c>
      <c r="Q70" s="152">
        <v>0</v>
      </c>
      <c r="R70" s="153"/>
      <c r="S70" s="146" t="e">
        <f t="shared" si="43"/>
        <v>#DIV/0!</v>
      </c>
      <c r="T70" s="152">
        <v>0</v>
      </c>
      <c r="U70" s="153"/>
      <c r="V70" s="146" t="e">
        <f t="shared" si="45"/>
        <v>#DIV/0!</v>
      </c>
      <c r="W70" s="152">
        <v>0</v>
      </c>
      <c r="X70" s="153"/>
      <c r="Y70" s="146" t="e">
        <f t="shared" si="47"/>
        <v>#DIV/0!</v>
      </c>
      <c r="Z70" s="152">
        <v>0</v>
      </c>
      <c r="AA70" s="153"/>
      <c r="AB70" s="146" t="e">
        <f t="shared" si="28"/>
        <v>#DIV/0!</v>
      </c>
      <c r="AC70" s="152">
        <v>0</v>
      </c>
      <c r="AD70" s="153"/>
      <c r="AE70" s="146" t="e">
        <f t="shared" si="29"/>
        <v>#DIV/0!</v>
      </c>
      <c r="AF70" s="152">
        <v>160</v>
      </c>
      <c r="AG70" s="153"/>
      <c r="AH70" s="146">
        <f t="shared" si="30"/>
        <v>0</v>
      </c>
      <c r="AI70" s="152">
        <v>0</v>
      </c>
      <c r="AJ70" s="153"/>
      <c r="AK70" s="146" t="e">
        <f t="shared" si="31"/>
        <v>#DIV/0!</v>
      </c>
      <c r="AL70" s="152">
        <v>0</v>
      </c>
      <c r="AM70" s="153"/>
      <c r="AN70" s="146" t="e">
        <f t="shared" si="32"/>
        <v>#DIV/0!</v>
      </c>
      <c r="AO70" s="152">
        <v>0</v>
      </c>
      <c r="AP70" s="153"/>
      <c r="AQ70" s="146" t="e">
        <f t="shared" si="49"/>
        <v>#DIV/0!</v>
      </c>
      <c r="AR70" s="156"/>
    </row>
    <row r="71" spans="1:44" ht="33.75" customHeight="1" outlineLevel="1">
      <c r="A71" s="364"/>
      <c r="B71" s="365"/>
      <c r="C71" s="366"/>
      <c r="D71" s="148" t="s">
        <v>308</v>
      </c>
      <c r="E71" s="129">
        <f t="shared" si="94"/>
        <v>0</v>
      </c>
      <c r="F71" s="149">
        <f t="shared" si="94"/>
        <v>0</v>
      </c>
      <c r="G71" s="146" t="e">
        <f t="shared" si="35"/>
        <v>#DIV/0!</v>
      </c>
      <c r="H71" s="152">
        <v>0</v>
      </c>
      <c r="I71" s="153">
        <v>0</v>
      </c>
      <c r="J71" s="146" t="e">
        <f t="shared" si="37"/>
        <v>#DIV/0!</v>
      </c>
      <c r="K71" s="152">
        <v>0</v>
      </c>
      <c r="L71" s="153">
        <v>0</v>
      </c>
      <c r="M71" s="146" t="e">
        <f t="shared" si="39"/>
        <v>#DIV/0!</v>
      </c>
      <c r="N71" s="152">
        <v>0</v>
      </c>
      <c r="O71" s="153">
        <v>0</v>
      </c>
      <c r="P71" s="146" t="e">
        <f t="shared" si="41"/>
        <v>#DIV/0!</v>
      </c>
      <c r="Q71" s="152">
        <v>0</v>
      </c>
      <c r="R71" s="153">
        <v>0</v>
      </c>
      <c r="S71" s="146" t="e">
        <f t="shared" si="43"/>
        <v>#DIV/0!</v>
      </c>
      <c r="T71" s="152">
        <v>0</v>
      </c>
      <c r="U71" s="153">
        <v>0</v>
      </c>
      <c r="V71" s="146" t="e">
        <f t="shared" si="45"/>
        <v>#DIV/0!</v>
      </c>
      <c r="W71" s="152">
        <v>0</v>
      </c>
      <c r="X71" s="153">
        <v>0</v>
      </c>
      <c r="Y71" s="146" t="e">
        <f t="shared" si="47"/>
        <v>#DIV/0!</v>
      </c>
      <c r="Z71" s="152">
        <v>0</v>
      </c>
      <c r="AA71" s="153">
        <v>0</v>
      </c>
      <c r="AB71" s="146" t="e">
        <f t="shared" si="28"/>
        <v>#DIV/0!</v>
      </c>
      <c r="AC71" s="152">
        <v>0</v>
      </c>
      <c r="AD71" s="153">
        <v>0</v>
      </c>
      <c r="AE71" s="146" t="e">
        <f t="shared" si="29"/>
        <v>#DIV/0!</v>
      </c>
      <c r="AF71" s="152">
        <v>0</v>
      </c>
      <c r="AG71" s="153">
        <v>0</v>
      </c>
      <c r="AH71" s="146" t="e">
        <f t="shared" si="30"/>
        <v>#DIV/0!</v>
      </c>
      <c r="AI71" s="152">
        <v>0</v>
      </c>
      <c r="AJ71" s="153">
        <v>0</v>
      </c>
      <c r="AK71" s="146" t="e">
        <f t="shared" si="31"/>
        <v>#DIV/0!</v>
      </c>
      <c r="AL71" s="152">
        <v>0</v>
      </c>
      <c r="AM71" s="153">
        <v>0</v>
      </c>
      <c r="AN71" s="146" t="e">
        <f t="shared" si="32"/>
        <v>#DIV/0!</v>
      </c>
      <c r="AO71" s="152">
        <v>0</v>
      </c>
      <c r="AP71" s="153">
        <v>0</v>
      </c>
      <c r="AQ71" s="146" t="e">
        <f t="shared" si="49"/>
        <v>#DIV/0!</v>
      </c>
      <c r="AR71" s="156"/>
    </row>
    <row r="72" spans="1:44" ht="33.75" customHeight="1" outlineLevel="1">
      <c r="A72" s="364" t="s">
        <v>317</v>
      </c>
      <c r="B72" s="365" t="s">
        <v>318</v>
      </c>
      <c r="C72" s="366" t="s">
        <v>315</v>
      </c>
      <c r="D72" s="143" t="s">
        <v>307</v>
      </c>
      <c r="E72" s="129">
        <f>E73+E74+E75</f>
        <v>80</v>
      </c>
      <c r="F72" s="144">
        <f t="shared" ref="F72:AP72" si="95">F73+F74+F75</f>
        <v>0</v>
      </c>
      <c r="G72" s="144">
        <f t="shared" si="35"/>
        <v>0</v>
      </c>
      <c r="H72" s="129">
        <f t="shared" si="95"/>
        <v>0</v>
      </c>
      <c r="I72" s="144">
        <f t="shared" si="95"/>
        <v>0</v>
      </c>
      <c r="J72" s="144" t="e">
        <f t="shared" si="37"/>
        <v>#DIV/0!</v>
      </c>
      <c r="K72" s="129">
        <f t="shared" ref="K72" si="96">K73+K74+K75</f>
        <v>0</v>
      </c>
      <c r="L72" s="144">
        <f t="shared" si="95"/>
        <v>0</v>
      </c>
      <c r="M72" s="144" t="e">
        <f t="shared" si="39"/>
        <v>#DIV/0!</v>
      </c>
      <c r="N72" s="129">
        <f t="shared" ref="N72" si="97">N73+N74+N75</f>
        <v>0</v>
      </c>
      <c r="O72" s="144">
        <f t="shared" si="95"/>
        <v>0</v>
      </c>
      <c r="P72" s="144" t="e">
        <f t="shared" si="41"/>
        <v>#DIV/0!</v>
      </c>
      <c r="Q72" s="129">
        <f t="shared" ref="Q72" si="98">Q73+Q74+Q75</f>
        <v>0</v>
      </c>
      <c r="R72" s="144">
        <f t="shared" si="95"/>
        <v>0</v>
      </c>
      <c r="S72" s="144" t="e">
        <f t="shared" si="43"/>
        <v>#DIV/0!</v>
      </c>
      <c r="T72" s="129">
        <f t="shared" ref="T72" si="99">T73+T74+T75</f>
        <v>0</v>
      </c>
      <c r="U72" s="144">
        <f t="shared" si="95"/>
        <v>0</v>
      </c>
      <c r="V72" s="144" t="e">
        <f t="shared" si="45"/>
        <v>#DIV/0!</v>
      </c>
      <c r="W72" s="129">
        <f t="shared" ref="W72" si="100">W73+W74+W75</f>
        <v>0</v>
      </c>
      <c r="X72" s="144">
        <f t="shared" si="95"/>
        <v>0</v>
      </c>
      <c r="Y72" s="144" t="e">
        <f t="shared" si="47"/>
        <v>#DIV/0!</v>
      </c>
      <c r="Z72" s="129">
        <f t="shared" ref="Z72" si="101">Z73+Z74+Z75</f>
        <v>0</v>
      </c>
      <c r="AA72" s="144">
        <f t="shared" si="95"/>
        <v>0</v>
      </c>
      <c r="AB72" s="144" t="e">
        <f t="shared" si="28"/>
        <v>#DIV/0!</v>
      </c>
      <c r="AC72" s="129">
        <f t="shared" si="95"/>
        <v>0</v>
      </c>
      <c r="AD72" s="144">
        <f t="shared" si="95"/>
        <v>0</v>
      </c>
      <c r="AE72" s="144" t="e">
        <f t="shared" si="29"/>
        <v>#DIV/0!</v>
      </c>
      <c r="AF72" s="129">
        <f t="shared" si="95"/>
        <v>40</v>
      </c>
      <c r="AG72" s="144">
        <f t="shared" si="95"/>
        <v>0</v>
      </c>
      <c r="AH72" s="144">
        <f t="shared" si="30"/>
        <v>0</v>
      </c>
      <c r="AI72" s="129">
        <f t="shared" si="95"/>
        <v>0</v>
      </c>
      <c r="AJ72" s="144">
        <f t="shared" si="95"/>
        <v>0</v>
      </c>
      <c r="AK72" s="144" t="e">
        <f t="shared" si="31"/>
        <v>#DIV/0!</v>
      </c>
      <c r="AL72" s="129">
        <f t="shared" si="95"/>
        <v>0</v>
      </c>
      <c r="AM72" s="144">
        <f t="shared" si="95"/>
        <v>0</v>
      </c>
      <c r="AN72" s="144" t="e">
        <f t="shared" si="32"/>
        <v>#DIV/0!</v>
      </c>
      <c r="AO72" s="129">
        <f t="shared" si="95"/>
        <v>40</v>
      </c>
      <c r="AP72" s="144">
        <f t="shared" si="95"/>
        <v>0</v>
      </c>
      <c r="AQ72" s="144">
        <f t="shared" si="49"/>
        <v>0</v>
      </c>
      <c r="AR72" s="171"/>
    </row>
    <row r="73" spans="1:44" ht="33.75" customHeight="1" outlineLevel="1">
      <c r="A73" s="364"/>
      <c r="B73" s="365"/>
      <c r="C73" s="366"/>
      <c r="D73" s="148" t="s">
        <v>2</v>
      </c>
      <c r="E73" s="129">
        <f t="shared" ref="E73:F75" si="102">H73+K73+N73+Q73+T73+W73+Z73+AC73+AF73+AI73+AL73+AO73</f>
        <v>0</v>
      </c>
      <c r="F73" s="149">
        <f t="shared" si="102"/>
        <v>0</v>
      </c>
      <c r="G73" s="146" t="e">
        <f t="shared" si="35"/>
        <v>#DIV/0!</v>
      </c>
      <c r="H73" s="152">
        <v>0</v>
      </c>
      <c r="I73" s="153">
        <v>0</v>
      </c>
      <c r="J73" s="146" t="e">
        <f t="shared" si="37"/>
        <v>#DIV/0!</v>
      </c>
      <c r="K73" s="152">
        <v>0</v>
      </c>
      <c r="L73" s="153">
        <v>0</v>
      </c>
      <c r="M73" s="146" t="e">
        <f t="shared" si="39"/>
        <v>#DIV/0!</v>
      </c>
      <c r="N73" s="152">
        <v>0</v>
      </c>
      <c r="O73" s="153">
        <v>0</v>
      </c>
      <c r="P73" s="146" t="e">
        <f t="shared" si="41"/>
        <v>#DIV/0!</v>
      </c>
      <c r="Q73" s="152">
        <v>0</v>
      </c>
      <c r="R73" s="153">
        <v>0</v>
      </c>
      <c r="S73" s="146" t="e">
        <f t="shared" si="43"/>
        <v>#DIV/0!</v>
      </c>
      <c r="T73" s="152">
        <v>0</v>
      </c>
      <c r="U73" s="153">
        <v>0</v>
      </c>
      <c r="V73" s="146" t="e">
        <f t="shared" si="45"/>
        <v>#DIV/0!</v>
      </c>
      <c r="W73" s="152">
        <v>0</v>
      </c>
      <c r="X73" s="153">
        <v>0</v>
      </c>
      <c r="Y73" s="146" t="e">
        <f t="shared" si="47"/>
        <v>#DIV/0!</v>
      </c>
      <c r="Z73" s="152">
        <v>0</v>
      </c>
      <c r="AA73" s="153">
        <v>0</v>
      </c>
      <c r="AB73" s="146" t="e">
        <f t="shared" si="28"/>
        <v>#DIV/0!</v>
      </c>
      <c r="AC73" s="152">
        <v>0</v>
      </c>
      <c r="AD73" s="153">
        <v>0</v>
      </c>
      <c r="AE73" s="146" t="e">
        <f t="shared" si="29"/>
        <v>#DIV/0!</v>
      </c>
      <c r="AF73" s="152">
        <v>0</v>
      </c>
      <c r="AG73" s="153">
        <v>0</v>
      </c>
      <c r="AH73" s="146" t="e">
        <f t="shared" si="30"/>
        <v>#DIV/0!</v>
      </c>
      <c r="AI73" s="152">
        <v>0</v>
      </c>
      <c r="AJ73" s="153">
        <v>0</v>
      </c>
      <c r="AK73" s="146" t="e">
        <f t="shared" si="31"/>
        <v>#DIV/0!</v>
      </c>
      <c r="AL73" s="152">
        <v>0</v>
      </c>
      <c r="AM73" s="153">
        <v>0</v>
      </c>
      <c r="AN73" s="146" t="e">
        <f t="shared" si="32"/>
        <v>#DIV/0!</v>
      </c>
      <c r="AO73" s="152">
        <v>0</v>
      </c>
      <c r="AP73" s="153">
        <v>0</v>
      </c>
      <c r="AQ73" s="146" t="e">
        <f t="shared" si="49"/>
        <v>#DIV/0!</v>
      </c>
      <c r="AR73" s="156"/>
    </row>
    <row r="74" spans="1:44" ht="33.75" customHeight="1" outlineLevel="1">
      <c r="A74" s="364"/>
      <c r="B74" s="365"/>
      <c r="C74" s="366"/>
      <c r="D74" s="148" t="s">
        <v>43</v>
      </c>
      <c r="E74" s="129">
        <f t="shared" si="102"/>
        <v>80</v>
      </c>
      <c r="F74" s="149">
        <f t="shared" si="102"/>
        <v>0</v>
      </c>
      <c r="G74" s="146">
        <f t="shared" si="35"/>
        <v>0</v>
      </c>
      <c r="H74" s="152">
        <v>0</v>
      </c>
      <c r="I74" s="153">
        <v>0</v>
      </c>
      <c r="J74" s="146" t="e">
        <f t="shared" si="37"/>
        <v>#DIV/0!</v>
      </c>
      <c r="K74" s="152">
        <v>0</v>
      </c>
      <c r="L74" s="153">
        <v>0</v>
      </c>
      <c r="M74" s="146" t="e">
        <f t="shared" si="39"/>
        <v>#DIV/0!</v>
      </c>
      <c r="N74" s="152">
        <v>0</v>
      </c>
      <c r="O74" s="153">
        <v>0</v>
      </c>
      <c r="P74" s="146" t="e">
        <f t="shared" si="41"/>
        <v>#DIV/0!</v>
      </c>
      <c r="Q74" s="152">
        <v>0</v>
      </c>
      <c r="R74" s="153"/>
      <c r="S74" s="146" t="e">
        <f t="shared" si="43"/>
        <v>#DIV/0!</v>
      </c>
      <c r="T74" s="152">
        <v>0</v>
      </c>
      <c r="U74" s="153"/>
      <c r="V74" s="146" t="e">
        <f t="shared" si="45"/>
        <v>#DIV/0!</v>
      </c>
      <c r="W74" s="152">
        <v>0</v>
      </c>
      <c r="X74" s="153"/>
      <c r="Y74" s="146" t="e">
        <f t="shared" si="47"/>
        <v>#DIV/0!</v>
      </c>
      <c r="Z74" s="152">
        <v>0</v>
      </c>
      <c r="AA74" s="153"/>
      <c r="AB74" s="146" t="e">
        <f t="shared" si="28"/>
        <v>#DIV/0!</v>
      </c>
      <c r="AC74" s="152">
        <v>0</v>
      </c>
      <c r="AD74" s="153"/>
      <c r="AE74" s="146" t="e">
        <f t="shared" si="29"/>
        <v>#DIV/0!</v>
      </c>
      <c r="AF74" s="152">
        <v>40</v>
      </c>
      <c r="AG74" s="153"/>
      <c r="AH74" s="146">
        <f t="shared" si="30"/>
        <v>0</v>
      </c>
      <c r="AI74" s="152">
        <v>0</v>
      </c>
      <c r="AJ74" s="153"/>
      <c r="AK74" s="146" t="e">
        <f t="shared" si="31"/>
        <v>#DIV/0!</v>
      </c>
      <c r="AL74" s="152">
        <v>0</v>
      </c>
      <c r="AM74" s="153"/>
      <c r="AN74" s="146" t="e">
        <f t="shared" si="32"/>
        <v>#DIV/0!</v>
      </c>
      <c r="AO74" s="152">
        <v>40</v>
      </c>
      <c r="AP74" s="153"/>
      <c r="AQ74" s="146">
        <f t="shared" si="49"/>
        <v>0</v>
      </c>
      <c r="AR74" s="156"/>
    </row>
    <row r="75" spans="1:44" ht="33.75" customHeight="1" outlineLevel="1">
      <c r="A75" s="364"/>
      <c r="B75" s="365"/>
      <c r="C75" s="366"/>
      <c r="D75" s="148" t="s">
        <v>308</v>
      </c>
      <c r="E75" s="129">
        <f t="shared" si="102"/>
        <v>0</v>
      </c>
      <c r="F75" s="149">
        <f t="shared" si="102"/>
        <v>0</v>
      </c>
      <c r="G75" s="146" t="e">
        <f t="shared" si="35"/>
        <v>#DIV/0!</v>
      </c>
      <c r="H75" s="152">
        <v>0</v>
      </c>
      <c r="I75" s="153">
        <v>0</v>
      </c>
      <c r="J75" s="146" t="e">
        <f t="shared" si="37"/>
        <v>#DIV/0!</v>
      </c>
      <c r="K75" s="152">
        <v>0</v>
      </c>
      <c r="L75" s="153">
        <v>0</v>
      </c>
      <c r="M75" s="146" t="e">
        <f t="shared" si="39"/>
        <v>#DIV/0!</v>
      </c>
      <c r="N75" s="152">
        <v>0</v>
      </c>
      <c r="O75" s="153">
        <v>0</v>
      </c>
      <c r="P75" s="146" t="e">
        <f t="shared" si="41"/>
        <v>#DIV/0!</v>
      </c>
      <c r="Q75" s="152">
        <v>0</v>
      </c>
      <c r="R75" s="153">
        <v>0</v>
      </c>
      <c r="S75" s="146" t="e">
        <f t="shared" si="43"/>
        <v>#DIV/0!</v>
      </c>
      <c r="T75" s="152">
        <v>0</v>
      </c>
      <c r="U75" s="153">
        <v>0</v>
      </c>
      <c r="V75" s="146" t="e">
        <f t="shared" si="45"/>
        <v>#DIV/0!</v>
      </c>
      <c r="W75" s="152">
        <v>0</v>
      </c>
      <c r="X75" s="153">
        <v>0</v>
      </c>
      <c r="Y75" s="146" t="e">
        <f t="shared" si="47"/>
        <v>#DIV/0!</v>
      </c>
      <c r="Z75" s="152">
        <v>0</v>
      </c>
      <c r="AA75" s="153">
        <v>0</v>
      </c>
      <c r="AB75" s="146" t="e">
        <f t="shared" si="28"/>
        <v>#DIV/0!</v>
      </c>
      <c r="AC75" s="152">
        <v>0</v>
      </c>
      <c r="AD75" s="153">
        <v>0</v>
      </c>
      <c r="AE75" s="146" t="e">
        <f t="shared" si="29"/>
        <v>#DIV/0!</v>
      </c>
      <c r="AF75" s="152">
        <v>0</v>
      </c>
      <c r="AG75" s="153">
        <v>0</v>
      </c>
      <c r="AH75" s="146" t="e">
        <f t="shared" si="30"/>
        <v>#DIV/0!</v>
      </c>
      <c r="AI75" s="152">
        <v>0</v>
      </c>
      <c r="AJ75" s="153">
        <v>0</v>
      </c>
      <c r="AK75" s="146" t="e">
        <f t="shared" si="31"/>
        <v>#DIV/0!</v>
      </c>
      <c r="AL75" s="152">
        <v>0</v>
      </c>
      <c r="AM75" s="153">
        <v>0</v>
      </c>
      <c r="AN75" s="146" t="e">
        <f t="shared" si="32"/>
        <v>#DIV/0!</v>
      </c>
      <c r="AO75" s="152">
        <v>0</v>
      </c>
      <c r="AP75" s="153">
        <v>0</v>
      </c>
      <c r="AQ75" s="146" t="e">
        <f t="shared" si="49"/>
        <v>#DIV/0!</v>
      </c>
      <c r="AR75" s="156"/>
    </row>
    <row r="76" spans="1:44" ht="33.75" customHeight="1" outlineLevel="1">
      <c r="A76" s="364" t="s">
        <v>319</v>
      </c>
      <c r="B76" s="365" t="s">
        <v>320</v>
      </c>
      <c r="C76" s="366" t="s">
        <v>315</v>
      </c>
      <c r="D76" s="143" t="s">
        <v>307</v>
      </c>
      <c r="E76" s="129">
        <f>E77+E78+E79</f>
        <v>0</v>
      </c>
      <c r="F76" s="144">
        <f t="shared" ref="F76:AP76" si="103">F77+F78+F79</f>
        <v>0</v>
      </c>
      <c r="G76" s="144" t="e">
        <f t="shared" si="35"/>
        <v>#DIV/0!</v>
      </c>
      <c r="H76" s="129">
        <f t="shared" si="103"/>
        <v>0</v>
      </c>
      <c r="I76" s="144">
        <f t="shared" si="103"/>
        <v>0</v>
      </c>
      <c r="J76" s="144" t="e">
        <f t="shared" si="37"/>
        <v>#DIV/0!</v>
      </c>
      <c r="K76" s="129">
        <f t="shared" ref="K76" si="104">K77+K78+K79</f>
        <v>0</v>
      </c>
      <c r="L76" s="144">
        <f t="shared" si="103"/>
        <v>0</v>
      </c>
      <c r="M76" s="144" t="e">
        <f t="shared" si="39"/>
        <v>#DIV/0!</v>
      </c>
      <c r="N76" s="129">
        <f t="shared" ref="N76" si="105">N77+N78+N79</f>
        <v>0</v>
      </c>
      <c r="O76" s="144">
        <f t="shared" si="103"/>
        <v>0</v>
      </c>
      <c r="P76" s="144" t="e">
        <f t="shared" si="41"/>
        <v>#DIV/0!</v>
      </c>
      <c r="Q76" s="129">
        <f t="shared" ref="Q76" si="106">Q77+Q78+Q79</f>
        <v>0</v>
      </c>
      <c r="R76" s="144">
        <f t="shared" si="103"/>
        <v>0</v>
      </c>
      <c r="S76" s="144" t="e">
        <f t="shared" si="43"/>
        <v>#DIV/0!</v>
      </c>
      <c r="T76" s="129">
        <f t="shared" ref="T76" si="107">T77+T78+T79</f>
        <v>0</v>
      </c>
      <c r="U76" s="144">
        <f t="shared" si="103"/>
        <v>0</v>
      </c>
      <c r="V76" s="144" t="e">
        <f t="shared" si="45"/>
        <v>#DIV/0!</v>
      </c>
      <c r="W76" s="129">
        <f t="shared" ref="W76" si="108">W77+W78+W79</f>
        <v>0</v>
      </c>
      <c r="X76" s="144">
        <f t="shared" si="103"/>
        <v>0</v>
      </c>
      <c r="Y76" s="144" t="e">
        <f t="shared" si="47"/>
        <v>#DIV/0!</v>
      </c>
      <c r="Z76" s="129">
        <f t="shared" ref="Z76" si="109">Z77+Z78+Z79</f>
        <v>0</v>
      </c>
      <c r="AA76" s="144">
        <f t="shared" si="103"/>
        <v>0</v>
      </c>
      <c r="AB76" s="144" t="e">
        <f t="shared" si="28"/>
        <v>#DIV/0!</v>
      </c>
      <c r="AC76" s="129">
        <f t="shared" si="103"/>
        <v>0</v>
      </c>
      <c r="AD76" s="144">
        <f t="shared" si="103"/>
        <v>0</v>
      </c>
      <c r="AE76" s="144" t="e">
        <f t="shared" si="29"/>
        <v>#DIV/0!</v>
      </c>
      <c r="AF76" s="129">
        <f t="shared" si="103"/>
        <v>0</v>
      </c>
      <c r="AG76" s="144">
        <f t="shared" si="103"/>
        <v>0</v>
      </c>
      <c r="AH76" s="144" t="e">
        <f t="shared" si="30"/>
        <v>#DIV/0!</v>
      </c>
      <c r="AI76" s="129">
        <f t="shared" si="103"/>
        <v>0</v>
      </c>
      <c r="AJ76" s="144">
        <f t="shared" si="103"/>
        <v>0</v>
      </c>
      <c r="AK76" s="144" t="e">
        <f t="shared" si="31"/>
        <v>#DIV/0!</v>
      </c>
      <c r="AL76" s="129">
        <f t="shared" si="103"/>
        <v>0</v>
      </c>
      <c r="AM76" s="144">
        <f t="shared" si="103"/>
        <v>0</v>
      </c>
      <c r="AN76" s="144" t="e">
        <f t="shared" si="32"/>
        <v>#DIV/0!</v>
      </c>
      <c r="AO76" s="129">
        <f t="shared" si="103"/>
        <v>0</v>
      </c>
      <c r="AP76" s="144">
        <f t="shared" si="103"/>
        <v>0</v>
      </c>
      <c r="AQ76" s="144" t="e">
        <f t="shared" si="49"/>
        <v>#DIV/0!</v>
      </c>
      <c r="AR76" s="171"/>
    </row>
    <row r="77" spans="1:44" ht="33.75" customHeight="1" outlineLevel="1">
      <c r="A77" s="364"/>
      <c r="B77" s="365"/>
      <c r="C77" s="366"/>
      <c r="D77" s="148" t="s">
        <v>2</v>
      </c>
      <c r="E77" s="129">
        <f t="shared" ref="E77:F79" si="110">H77+K77+N77+Q77+T77+W77+Z77+AC77+AF77+AI77+AL77+AO77</f>
        <v>0</v>
      </c>
      <c r="F77" s="149">
        <f t="shared" si="110"/>
        <v>0</v>
      </c>
      <c r="G77" s="146" t="e">
        <f t="shared" si="35"/>
        <v>#DIV/0!</v>
      </c>
      <c r="H77" s="152">
        <v>0</v>
      </c>
      <c r="I77" s="153">
        <v>0</v>
      </c>
      <c r="J77" s="146" t="e">
        <f t="shared" si="37"/>
        <v>#DIV/0!</v>
      </c>
      <c r="K77" s="152">
        <v>0</v>
      </c>
      <c r="L77" s="153">
        <v>0</v>
      </c>
      <c r="M77" s="146" t="e">
        <f t="shared" si="39"/>
        <v>#DIV/0!</v>
      </c>
      <c r="N77" s="152">
        <v>0</v>
      </c>
      <c r="O77" s="153">
        <v>0</v>
      </c>
      <c r="P77" s="146" t="e">
        <f t="shared" si="41"/>
        <v>#DIV/0!</v>
      </c>
      <c r="Q77" s="152">
        <v>0</v>
      </c>
      <c r="R77" s="153">
        <v>0</v>
      </c>
      <c r="S77" s="146" t="e">
        <f t="shared" si="43"/>
        <v>#DIV/0!</v>
      </c>
      <c r="T77" s="152">
        <v>0</v>
      </c>
      <c r="U77" s="153">
        <v>0</v>
      </c>
      <c r="V77" s="146" t="e">
        <f t="shared" si="45"/>
        <v>#DIV/0!</v>
      </c>
      <c r="W77" s="152">
        <v>0</v>
      </c>
      <c r="X77" s="153">
        <v>0</v>
      </c>
      <c r="Y77" s="146" t="e">
        <f t="shared" si="47"/>
        <v>#DIV/0!</v>
      </c>
      <c r="Z77" s="152">
        <v>0</v>
      </c>
      <c r="AA77" s="153">
        <v>0</v>
      </c>
      <c r="AB77" s="146" t="e">
        <f t="shared" si="28"/>
        <v>#DIV/0!</v>
      </c>
      <c r="AC77" s="152">
        <v>0</v>
      </c>
      <c r="AD77" s="153">
        <v>0</v>
      </c>
      <c r="AE77" s="146" t="e">
        <f t="shared" si="29"/>
        <v>#DIV/0!</v>
      </c>
      <c r="AF77" s="152">
        <v>0</v>
      </c>
      <c r="AG77" s="153">
        <v>0</v>
      </c>
      <c r="AH77" s="146" t="e">
        <f t="shared" si="30"/>
        <v>#DIV/0!</v>
      </c>
      <c r="AI77" s="152">
        <v>0</v>
      </c>
      <c r="AJ77" s="153">
        <v>0</v>
      </c>
      <c r="AK77" s="146" t="e">
        <f t="shared" si="31"/>
        <v>#DIV/0!</v>
      </c>
      <c r="AL77" s="152">
        <v>0</v>
      </c>
      <c r="AM77" s="153">
        <v>0</v>
      </c>
      <c r="AN77" s="146" t="e">
        <f t="shared" si="32"/>
        <v>#DIV/0!</v>
      </c>
      <c r="AO77" s="152">
        <v>0</v>
      </c>
      <c r="AP77" s="153">
        <v>0</v>
      </c>
      <c r="AQ77" s="146" t="e">
        <f t="shared" si="49"/>
        <v>#DIV/0!</v>
      </c>
      <c r="AR77" s="156"/>
    </row>
    <row r="78" spans="1:44" ht="33.75" customHeight="1" outlineLevel="1">
      <c r="A78" s="364"/>
      <c r="B78" s="365"/>
      <c r="C78" s="366"/>
      <c r="D78" s="148" t="s">
        <v>43</v>
      </c>
      <c r="E78" s="129">
        <f t="shared" si="110"/>
        <v>0</v>
      </c>
      <c r="F78" s="149">
        <f t="shared" si="110"/>
        <v>0</v>
      </c>
      <c r="G78" s="146" t="e">
        <f t="shared" si="35"/>
        <v>#DIV/0!</v>
      </c>
      <c r="H78" s="152">
        <v>0</v>
      </c>
      <c r="I78" s="153">
        <v>0</v>
      </c>
      <c r="J78" s="146" t="e">
        <f t="shared" si="37"/>
        <v>#DIV/0!</v>
      </c>
      <c r="K78" s="152">
        <v>0</v>
      </c>
      <c r="L78" s="153">
        <v>0</v>
      </c>
      <c r="M78" s="146" t="e">
        <f t="shared" si="39"/>
        <v>#DIV/0!</v>
      </c>
      <c r="N78" s="152">
        <v>0</v>
      </c>
      <c r="O78" s="153">
        <v>0</v>
      </c>
      <c r="P78" s="146" t="e">
        <f t="shared" si="41"/>
        <v>#DIV/0!</v>
      </c>
      <c r="Q78" s="152">
        <v>0</v>
      </c>
      <c r="R78" s="153"/>
      <c r="S78" s="146" t="e">
        <f t="shared" si="43"/>
        <v>#DIV/0!</v>
      </c>
      <c r="T78" s="152">
        <v>0</v>
      </c>
      <c r="U78" s="153"/>
      <c r="V78" s="146" t="e">
        <f t="shared" si="45"/>
        <v>#DIV/0!</v>
      </c>
      <c r="W78" s="152">
        <v>0</v>
      </c>
      <c r="X78" s="153"/>
      <c r="Y78" s="146" t="e">
        <f t="shared" si="47"/>
        <v>#DIV/0!</v>
      </c>
      <c r="Z78" s="152">
        <v>0</v>
      </c>
      <c r="AA78" s="153"/>
      <c r="AB78" s="146" t="e">
        <f t="shared" si="28"/>
        <v>#DIV/0!</v>
      </c>
      <c r="AC78" s="152">
        <v>0</v>
      </c>
      <c r="AD78" s="153"/>
      <c r="AE78" s="146" t="e">
        <f t="shared" si="29"/>
        <v>#DIV/0!</v>
      </c>
      <c r="AF78" s="152">
        <v>0</v>
      </c>
      <c r="AG78" s="153"/>
      <c r="AH78" s="146" t="e">
        <f t="shared" si="30"/>
        <v>#DIV/0!</v>
      </c>
      <c r="AI78" s="152">
        <v>0</v>
      </c>
      <c r="AJ78" s="153"/>
      <c r="AK78" s="146" t="e">
        <f t="shared" si="31"/>
        <v>#DIV/0!</v>
      </c>
      <c r="AL78" s="152">
        <v>0</v>
      </c>
      <c r="AM78" s="153"/>
      <c r="AN78" s="146" t="e">
        <f t="shared" si="32"/>
        <v>#DIV/0!</v>
      </c>
      <c r="AO78" s="152">
        <v>0</v>
      </c>
      <c r="AP78" s="153"/>
      <c r="AQ78" s="146" t="e">
        <f t="shared" si="49"/>
        <v>#DIV/0!</v>
      </c>
      <c r="AR78" s="156"/>
    </row>
    <row r="79" spans="1:44" ht="33.75" customHeight="1" outlineLevel="1">
      <c r="A79" s="364"/>
      <c r="B79" s="365"/>
      <c r="C79" s="366"/>
      <c r="D79" s="148" t="s">
        <v>308</v>
      </c>
      <c r="E79" s="129">
        <f t="shared" si="110"/>
        <v>0</v>
      </c>
      <c r="F79" s="149">
        <f t="shared" si="110"/>
        <v>0</v>
      </c>
      <c r="G79" s="146" t="e">
        <f t="shared" si="35"/>
        <v>#DIV/0!</v>
      </c>
      <c r="H79" s="152">
        <v>0</v>
      </c>
      <c r="I79" s="153">
        <v>0</v>
      </c>
      <c r="J79" s="146" t="e">
        <f t="shared" si="37"/>
        <v>#DIV/0!</v>
      </c>
      <c r="K79" s="152">
        <v>0</v>
      </c>
      <c r="L79" s="153">
        <v>0</v>
      </c>
      <c r="M79" s="146" t="e">
        <f t="shared" si="39"/>
        <v>#DIV/0!</v>
      </c>
      <c r="N79" s="152">
        <v>0</v>
      </c>
      <c r="O79" s="153">
        <v>0</v>
      </c>
      <c r="P79" s="146" t="e">
        <f t="shared" si="41"/>
        <v>#DIV/0!</v>
      </c>
      <c r="Q79" s="152">
        <v>0</v>
      </c>
      <c r="R79" s="153">
        <v>0</v>
      </c>
      <c r="S79" s="146" t="e">
        <f t="shared" si="43"/>
        <v>#DIV/0!</v>
      </c>
      <c r="T79" s="152">
        <v>0</v>
      </c>
      <c r="U79" s="153">
        <v>0</v>
      </c>
      <c r="V79" s="146" t="e">
        <f t="shared" si="45"/>
        <v>#DIV/0!</v>
      </c>
      <c r="W79" s="152">
        <v>0</v>
      </c>
      <c r="X79" s="153">
        <v>0</v>
      </c>
      <c r="Y79" s="146" t="e">
        <f t="shared" si="47"/>
        <v>#DIV/0!</v>
      </c>
      <c r="Z79" s="152">
        <v>0</v>
      </c>
      <c r="AA79" s="153">
        <v>0</v>
      </c>
      <c r="AB79" s="146" t="e">
        <f t="shared" si="28"/>
        <v>#DIV/0!</v>
      </c>
      <c r="AC79" s="152">
        <v>0</v>
      </c>
      <c r="AD79" s="153">
        <v>0</v>
      </c>
      <c r="AE79" s="146" t="e">
        <f t="shared" si="29"/>
        <v>#DIV/0!</v>
      </c>
      <c r="AF79" s="152">
        <v>0</v>
      </c>
      <c r="AG79" s="153">
        <v>0</v>
      </c>
      <c r="AH79" s="146" t="e">
        <f t="shared" si="30"/>
        <v>#DIV/0!</v>
      </c>
      <c r="AI79" s="152">
        <v>0</v>
      </c>
      <c r="AJ79" s="153">
        <v>0</v>
      </c>
      <c r="AK79" s="146" t="e">
        <f t="shared" si="31"/>
        <v>#DIV/0!</v>
      </c>
      <c r="AL79" s="152">
        <v>0</v>
      </c>
      <c r="AM79" s="153">
        <v>0</v>
      </c>
      <c r="AN79" s="146" t="e">
        <f t="shared" si="32"/>
        <v>#DIV/0!</v>
      </c>
      <c r="AO79" s="152">
        <v>0</v>
      </c>
      <c r="AP79" s="153">
        <v>0</v>
      </c>
      <c r="AQ79" s="146" t="e">
        <f t="shared" si="49"/>
        <v>#DIV/0!</v>
      </c>
      <c r="AR79" s="156"/>
    </row>
    <row r="80" spans="1:44" ht="33.75" customHeight="1" outlineLevel="1">
      <c r="A80" s="364" t="s">
        <v>12</v>
      </c>
      <c r="B80" s="365" t="s">
        <v>321</v>
      </c>
      <c r="C80" s="366" t="s">
        <v>322</v>
      </c>
      <c r="D80" s="143" t="s">
        <v>307</v>
      </c>
      <c r="E80" s="129">
        <f>E81+E82+E83</f>
        <v>16161.1</v>
      </c>
      <c r="F80" s="144">
        <f t="shared" ref="F80:AP80" si="111">F81+F82+F83</f>
        <v>233.7</v>
      </c>
      <c r="G80" s="144">
        <f t="shared" si="35"/>
        <v>1.4460649336988198</v>
      </c>
      <c r="H80" s="129">
        <f t="shared" si="111"/>
        <v>233.7</v>
      </c>
      <c r="I80" s="144">
        <f t="shared" si="111"/>
        <v>233.7</v>
      </c>
      <c r="J80" s="144">
        <f t="shared" si="37"/>
        <v>100</v>
      </c>
      <c r="K80" s="129">
        <f t="shared" ref="K80" si="112">K81+K82+K83</f>
        <v>768.9</v>
      </c>
      <c r="L80" s="144">
        <f t="shared" si="111"/>
        <v>0</v>
      </c>
      <c r="M80" s="144">
        <f t="shared" si="39"/>
        <v>0</v>
      </c>
      <c r="N80" s="129">
        <f t="shared" ref="N80" si="113">N81+N82+N83</f>
        <v>1496.3</v>
      </c>
      <c r="O80" s="144">
        <f t="shared" si="111"/>
        <v>0</v>
      </c>
      <c r="P80" s="144">
        <f t="shared" si="41"/>
        <v>0</v>
      </c>
      <c r="Q80" s="129">
        <f t="shared" ref="Q80" si="114">Q81+Q82+Q83</f>
        <v>1500</v>
      </c>
      <c r="R80" s="144">
        <f t="shared" si="111"/>
        <v>0</v>
      </c>
      <c r="S80" s="144">
        <f t="shared" si="43"/>
        <v>0</v>
      </c>
      <c r="T80" s="129">
        <f t="shared" ref="T80" si="115">T81+T82+T83</f>
        <v>1500</v>
      </c>
      <c r="U80" s="144">
        <f t="shared" si="111"/>
        <v>0</v>
      </c>
      <c r="V80" s="144">
        <f t="shared" si="45"/>
        <v>0</v>
      </c>
      <c r="W80" s="129">
        <f t="shared" ref="W80" si="116">W81+W82+W83</f>
        <v>1500</v>
      </c>
      <c r="X80" s="144">
        <f t="shared" si="111"/>
        <v>0</v>
      </c>
      <c r="Y80" s="144">
        <f t="shared" si="47"/>
        <v>0</v>
      </c>
      <c r="Z80" s="129">
        <f t="shared" ref="Z80" si="117">Z81+Z82+Z83</f>
        <v>1500</v>
      </c>
      <c r="AA80" s="144">
        <f t="shared" si="111"/>
        <v>0</v>
      </c>
      <c r="AB80" s="144">
        <f t="shared" si="28"/>
        <v>0</v>
      </c>
      <c r="AC80" s="129">
        <f t="shared" si="111"/>
        <v>1500</v>
      </c>
      <c r="AD80" s="144">
        <f t="shared" si="111"/>
        <v>0</v>
      </c>
      <c r="AE80" s="144">
        <f t="shared" si="29"/>
        <v>0</v>
      </c>
      <c r="AF80" s="129">
        <f t="shared" si="111"/>
        <v>1500</v>
      </c>
      <c r="AG80" s="144">
        <f t="shared" si="111"/>
        <v>0</v>
      </c>
      <c r="AH80" s="144">
        <f t="shared" si="30"/>
        <v>0</v>
      </c>
      <c r="AI80" s="129">
        <f t="shared" si="111"/>
        <v>1500</v>
      </c>
      <c r="AJ80" s="144">
        <f t="shared" si="111"/>
        <v>0</v>
      </c>
      <c r="AK80" s="144">
        <f t="shared" si="31"/>
        <v>0</v>
      </c>
      <c r="AL80" s="129">
        <f t="shared" si="111"/>
        <v>1500</v>
      </c>
      <c r="AM80" s="144">
        <f t="shared" si="111"/>
        <v>0</v>
      </c>
      <c r="AN80" s="144">
        <f t="shared" si="32"/>
        <v>0</v>
      </c>
      <c r="AO80" s="129">
        <f t="shared" si="111"/>
        <v>1662.2</v>
      </c>
      <c r="AP80" s="144">
        <f t="shared" si="111"/>
        <v>0</v>
      </c>
      <c r="AQ80" s="144">
        <f t="shared" si="49"/>
        <v>0</v>
      </c>
      <c r="AR80" s="171"/>
    </row>
    <row r="81" spans="1:44" ht="33.75" customHeight="1" outlineLevel="1">
      <c r="A81" s="364"/>
      <c r="B81" s="365"/>
      <c r="C81" s="366"/>
      <c r="D81" s="148" t="s">
        <v>2</v>
      </c>
      <c r="E81" s="129">
        <f t="shared" ref="E81:F83" si="118">H81+K81+N81+Q81+T81+W81+Z81+AC81+AF81+AI81+AL81+AO81</f>
        <v>16161.1</v>
      </c>
      <c r="F81" s="149">
        <f t="shared" si="118"/>
        <v>233.7</v>
      </c>
      <c r="G81" s="146">
        <f t="shared" si="35"/>
        <v>1.4460649336988198</v>
      </c>
      <c r="H81" s="150">
        <v>233.7</v>
      </c>
      <c r="I81" s="151">
        <v>233.7</v>
      </c>
      <c r="J81" s="146">
        <f t="shared" si="37"/>
        <v>100</v>
      </c>
      <c r="K81" s="150">
        <v>768.9</v>
      </c>
      <c r="L81" s="151"/>
      <c r="M81" s="146">
        <f t="shared" si="39"/>
        <v>0</v>
      </c>
      <c r="N81" s="150">
        <v>1496.3</v>
      </c>
      <c r="O81" s="151"/>
      <c r="P81" s="146">
        <f t="shared" si="41"/>
        <v>0</v>
      </c>
      <c r="Q81" s="150">
        <v>1500</v>
      </c>
      <c r="R81" s="151"/>
      <c r="S81" s="146">
        <f t="shared" si="43"/>
        <v>0</v>
      </c>
      <c r="T81" s="150">
        <v>1500</v>
      </c>
      <c r="U81" s="151"/>
      <c r="V81" s="146">
        <f t="shared" si="45"/>
        <v>0</v>
      </c>
      <c r="W81" s="150">
        <v>1500</v>
      </c>
      <c r="X81" s="151"/>
      <c r="Y81" s="146">
        <f t="shared" si="47"/>
        <v>0</v>
      </c>
      <c r="Z81" s="150">
        <v>1500</v>
      </c>
      <c r="AA81" s="151"/>
      <c r="AB81" s="146">
        <f t="shared" si="28"/>
        <v>0</v>
      </c>
      <c r="AC81" s="150">
        <v>1500</v>
      </c>
      <c r="AD81" s="151"/>
      <c r="AE81" s="146">
        <f t="shared" si="29"/>
        <v>0</v>
      </c>
      <c r="AF81" s="150">
        <v>1500</v>
      </c>
      <c r="AG81" s="151"/>
      <c r="AH81" s="146">
        <f t="shared" si="30"/>
        <v>0</v>
      </c>
      <c r="AI81" s="150">
        <v>1500</v>
      </c>
      <c r="AJ81" s="151"/>
      <c r="AK81" s="146">
        <f t="shared" si="31"/>
        <v>0</v>
      </c>
      <c r="AL81" s="150">
        <v>1500</v>
      </c>
      <c r="AM81" s="151"/>
      <c r="AN81" s="146">
        <f t="shared" si="32"/>
        <v>0</v>
      </c>
      <c r="AO81" s="150">
        <v>1662.2</v>
      </c>
      <c r="AP81" s="151"/>
      <c r="AQ81" s="146">
        <f t="shared" si="49"/>
        <v>0</v>
      </c>
      <c r="AR81" s="156"/>
    </row>
    <row r="82" spans="1:44" ht="33.75" customHeight="1" outlineLevel="1">
      <c r="A82" s="364"/>
      <c r="B82" s="365"/>
      <c r="C82" s="366"/>
      <c r="D82" s="148" t="s">
        <v>43</v>
      </c>
      <c r="E82" s="129">
        <f t="shared" si="118"/>
        <v>0</v>
      </c>
      <c r="F82" s="149">
        <f t="shared" si="118"/>
        <v>0</v>
      </c>
      <c r="G82" s="146" t="e">
        <f t="shared" si="35"/>
        <v>#DIV/0!</v>
      </c>
      <c r="H82" s="152">
        <v>0</v>
      </c>
      <c r="I82" s="153">
        <v>0</v>
      </c>
      <c r="J82" s="146" t="e">
        <f t="shared" si="37"/>
        <v>#DIV/0!</v>
      </c>
      <c r="K82" s="152">
        <v>0</v>
      </c>
      <c r="L82" s="153">
        <v>0</v>
      </c>
      <c r="M82" s="146" t="e">
        <f t="shared" si="39"/>
        <v>#DIV/0!</v>
      </c>
      <c r="N82" s="152">
        <v>0</v>
      </c>
      <c r="O82" s="153">
        <v>0</v>
      </c>
      <c r="P82" s="146" t="e">
        <f t="shared" si="41"/>
        <v>#DIV/0!</v>
      </c>
      <c r="Q82" s="152">
        <v>0</v>
      </c>
      <c r="R82" s="153">
        <v>0</v>
      </c>
      <c r="S82" s="146" t="e">
        <f t="shared" si="43"/>
        <v>#DIV/0!</v>
      </c>
      <c r="T82" s="152">
        <v>0</v>
      </c>
      <c r="U82" s="153">
        <v>0</v>
      </c>
      <c r="V82" s="146" t="e">
        <f t="shared" si="45"/>
        <v>#DIV/0!</v>
      </c>
      <c r="W82" s="152">
        <v>0</v>
      </c>
      <c r="X82" s="153">
        <v>0</v>
      </c>
      <c r="Y82" s="146" t="e">
        <f t="shared" si="47"/>
        <v>#DIV/0!</v>
      </c>
      <c r="Z82" s="152">
        <v>0</v>
      </c>
      <c r="AA82" s="153">
        <v>0</v>
      </c>
      <c r="AB82" s="146" t="e">
        <f t="shared" si="28"/>
        <v>#DIV/0!</v>
      </c>
      <c r="AC82" s="152">
        <v>0</v>
      </c>
      <c r="AD82" s="153">
        <v>0</v>
      </c>
      <c r="AE82" s="146" t="e">
        <f t="shared" si="29"/>
        <v>#DIV/0!</v>
      </c>
      <c r="AF82" s="152">
        <v>0</v>
      </c>
      <c r="AG82" s="153">
        <v>0</v>
      </c>
      <c r="AH82" s="146" t="e">
        <f t="shared" si="30"/>
        <v>#DIV/0!</v>
      </c>
      <c r="AI82" s="152">
        <v>0</v>
      </c>
      <c r="AJ82" s="153">
        <v>0</v>
      </c>
      <c r="AK82" s="146" t="e">
        <f t="shared" si="31"/>
        <v>#DIV/0!</v>
      </c>
      <c r="AL82" s="152">
        <v>0</v>
      </c>
      <c r="AM82" s="153">
        <v>0</v>
      </c>
      <c r="AN82" s="146" t="e">
        <f t="shared" si="32"/>
        <v>#DIV/0!</v>
      </c>
      <c r="AO82" s="152">
        <v>0</v>
      </c>
      <c r="AP82" s="153">
        <v>0</v>
      </c>
      <c r="AQ82" s="146" t="e">
        <f t="shared" si="49"/>
        <v>#DIV/0!</v>
      </c>
      <c r="AR82" s="156"/>
    </row>
    <row r="83" spans="1:44" ht="33.75" customHeight="1" outlineLevel="1">
      <c r="A83" s="364"/>
      <c r="B83" s="365"/>
      <c r="C83" s="366"/>
      <c r="D83" s="148" t="s">
        <v>308</v>
      </c>
      <c r="E83" s="129">
        <f t="shared" si="118"/>
        <v>0</v>
      </c>
      <c r="F83" s="149">
        <f t="shared" si="118"/>
        <v>0</v>
      </c>
      <c r="G83" s="146" t="e">
        <f t="shared" si="35"/>
        <v>#DIV/0!</v>
      </c>
      <c r="H83" s="152">
        <v>0</v>
      </c>
      <c r="I83" s="153">
        <v>0</v>
      </c>
      <c r="J83" s="146" t="e">
        <f t="shared" si="37"/>
        <v>#DIV/0!</v>
      </c>
      <c r="K83" s="152">
        <v>0</v>
      </c>
      <c r="L83" s="153">
        <v>0</v>
      </c>
      <c r="M83" s="146" t="e">
        <f t="shared" si="39"/>
        <v>#DIV/0!</v>
      </c>
      <c r="N83" s="152">
        <v>0</v>
      </c>
      <c r="O83" s="153">
        <v>0</v>
      </c>
      <c r="P83" s="146" t="e">
        <f t="shared" si="41"/>
        <v>#DIV/0!</v>
      </c>
      <c r="Q83" s="152">
        <v>0</v>
      </c>
      <c r="R83" s="153">
        <v>0</v>
      </c>
      <c r="S83" s="146" t="e">
        <f t="shared" si="43"/>
        <v>#DIV/0!</v>
      </c>
      <c r="T83" s="152">
        <v>0</v>
      </c>
      <c r="U83" s="153">
        <v>0</v>
      </c>
      <c r="V83" s="146" t="e">
        <f t="shared" si="45"/>
        <v>#DIV/0!</v>
      </c>
      <c r="W83" s="152">
        <v>0</v>
      </c>
      <c r="X83" s="153">
        <v>0</v>
      </c>
      <c r="Y83" s="146" t="e">
        <f t="shared" si="47"/>
        <v>#DIV/0!</v>
      </c>
      <c r="Z83" s="152">
        <v>0</v>
      </c>
      <c r="AA83" s="153">
        <v>0</v>
      </c>
      <c r="AB83" s="146" t="e">
        <f t="shared" si="28"/>
        <v>#DIV/0!</v>
      </c>
      <c r="AC83" s="152">
        <v>0</v>
      </c>
      <c r="AD83" s="153">
        <v>0</v>
      </c>
      <c r="AE83" s="146" t="e">
        <f t="shared" si="29"/>
        <v>#DIV/0!</v>
      </c>
      <c r="AF83" s="152">
        <v>0</v>
      </c>
      <c r="AG83" s="153">
        <v>0</v>
      </c>
      <c r="AH83" s="146" t="e">
        <f t="shared" si="30"/>
        <v>#DIV/0!</v>
      </c>
      <c r="AI83" s="152">
        <v>0</v>
      </c>
      <c r="AJ83" s="153">
        <v>0</v>
      </c>
      <c r="AK83" s="146" t="e">
        <f t="shared" si="31"/>
        <v>#DIV/0!</v>
      </c>
      <c r="AL83" s="152">
        <v>0</v>
      </c>
      <c r="AM83" s="153">
        <v>0</v>
      </c>
      <c r="AN83" s="146" t="e">
        <f t="shared" si="32"/>
        <v>#DIV/0!</v>
      </c>
      <c r="AO83" s="152">
        <v>0</v>
      </c>
      <c r="AP83" s="153">
        <v>0</v>
      </c>
      <c r="AQ83" s="146" t="e">
        <f t="shared" si="49"/>
        <v>#DIV/0!</v>
      </c>
      <c r="AR83" s="156"/>
    </row>
    <row r="84" spans="1:44" ht="33.75" customHeight="1" outlineLevel="1">
      <c r="A84" s="371" t="s">
        <v>323</v>
      </c>
      <c r="B84" s="372" t="s">
        <v>324</v>
      </c>
      <c r="C84" s="373" t="s">
        <v>325</v>
      </c>
      <c r="D84" s="143" t="s">
        <v>307</v>
      </c>
      <c r="E84" s="129">
        <f>E88+E92+E96</f>
        <v>1559157.9</v>
      </c>
      <c r="F84" s="144">
        <f t="shared" ref="F84:AP87" si="119">F88+F92+F96</f>
        <v>52342.799999999996</v>
      </c>
      <c r="G84" s="144">
        <f t="shared" si="35"/>
        <v>3.3571198914490958</v>
      </c>
      <c r="H84" s="129">
        <f t="shared" si="119"/>
        <v>52342.8</v>
      </c>
      <c r="I84" s="144">
        <f t="shared" si="119"/>
        <v>52342.799999999996</v>
      </c>
      <c r="J84" s="144">
        <f t="shared" si="37"/>
        <v>99.999999999999986</v>
      </c>
      <c r="K84" s="129">
        <f t="shared" ref="K84:K85" si="120">K88+K92+K96</f>
        <v>148024.09999999998</v>
      </c>
      <c r="L84" s="144">
        <f t="shared" si="119"/>
        <v>0</v>
      </c>
      <c r="M84" s="144">
        <f t="shared" si="39"/>
        <v>0</v>
      </c>
      <c r="N84" s="129">
        <f t="shared" ref="N84:N85" si="121">N88+N92+N96</f>
        <v>118987.80000000002</v>
      </c>
      <c r="O84" s="144">
        <f t="shared" si="119"/>
        <v>0</v>
      </c>
      <c r="P84" s="144">
        <f t="shared" si="41"/>
        <v>0</v>
      </c>
      <c r="Q84" s="129">
        <f t="shared" ref="Q84:Q85" si="122">Q88+Q92+Q96</f>
        <v>134586</v>
      </c>
      <c r="R84" s="144">
        <f t="shared" si="119"/>
        <v>0</v>
      </c>
      <c r="S84" s="144">
        <f t="shared" si="43"/>
        <v>0</v>
      </c>
      <c r="T84" s="129">
        <f t="shared" ref="T84:T85" si="123">T88+T92+T96</f>
        <v>151701.70000000001</v>
      </c>
      <c r="U84" s="144">
        <f t="shared" si="119"/>
        <v>0</v>
      </c>
      <c r="V84" s="144">
        <f t="shared" si="45"/>
        <v>0</v>
      </c>
      <c r="W84" s="129">
        <f t="shared" ref="W84:W85" si="124">W88+W92+W96</f>
        <v>229327.09999999998</v>
      </c>
      <c r="X84" s="144">
        <f t="shared" si="119"/>
        <v>0</v>
      </c>
      <c r="Y84" s="144">
        <f t="shared" si="47"/>
        <v>0</v>
      </c>
      <c r="Z84" s="129">
        <f t="shared" ref="Z84:Z85" si="125">Z88+Z92+Z96</f>
        <v>132819.19999999998</v>
      </c>
      <c r="AA84" s="144">
        <f t="shared" si="119"/>
        <v>0</v>
      </c>
      <c r="AB84" s="144">
        <f t="shared" si="28"/>
        <v>0</v>
      </c>
      <c r="AC84" s="129">
        <f t="shared" si="119"/>
        <v>67796.2</v>
      </c>
      <c r="AD84" s="144">
        <f t="shared" si="119"/>
        <v>0</v>
      </c>
      <c r="AE84" s="144">
        <f t="shared" si="29"/>
        <v>0</v>
      </c>
      <c r="AF84" s="129">
        <f t="shared" si="119"/>
        <v>82048.899999999994</v>
      </c>
      <c r="AG84" s="144">
        <f t="shared" si="119"/>
        <v>0</v>
      </c>
      <c r="AH84" s="144">
        <f t="shared" si="30"/>
        <v>0</v>
      </c>
      <c r="AI84" s="129">
        <f t="shared" si="119"/>
        <v>126237.8</v>
      </c>
      <c r="AJ84" s="144">
        <f t="shared" si="119"/>
        <v>0</v>
      </c>
      <c r="AK84" s="144">
        <f t="shared" si="31"/>
        <v>0</v>
      </c>
      <c r="AL84" s="129">
        <f t="shared" si="119"/>
        <v>122205</v>
      </c>
      <c r="AM84" s="144">
        <f t="shared" si="119"/>
        <v>0</v>
      </c>
      <c r="AN84" s="144">
        <f t="shared" si="32"/>
        <v>0</v>
      </c>
      <c r="AO84" s="129">
        <f t="shared" si="119"/>
        <v>193081.3</v>
      </c>
      <c r="AP84" s="144">
        <f t="shared" si="119"/>
        <v>0</v>
      </c>
      <c r="AQ84" s="144">
        <f t="shared" si="49"/>
        <v>0</v>
      </c>
      <c r="AR84" s="171"/>
    </row>
    <row r="85" spans="1:44" ht="33.75" customHeight="1" outlineLevel="1">
      <c r="A85" s="371"/>
      <c r="B85" s="372"/>
      <c r="C85" s="373"/>
      <c r="D85" s="145" t="s">
        <v>2</v>
      </c>
      <c r="E85" s="129">
        <f t="shared" ref="E85:F87" si="126">E89+E93+E97</f>
        <v>1208887.1000000001</v>
      </c>
      <c r="F85" s="146">
        <f t="shared" si="126"/>
        <v>32932.899999999994</v>
      </c>
      <c r="G85" s="146">
        <f t="shared" si="35"/>
        <v>2.7242328915578629</v>
      </c>
      <c r="H85" s="147">
        <f t="shared" si="119"/>
        <v>32932.9</v>
      </c>
      <c r="I85" s="146">
        <f t="shared" si="119"/>
        <v>32932.899999999994</v>
      </c>
      <c r="J85" s="146">
        <f t="shared" si="37"/>
        <v>99.999999999999972</v>
      </c>
      <c r="K85" s="147">
        <f t="shared" si="120"/>
        <v>103801.29999999999</v>
      </c>
      <c r="L85" s="146">
        <f t="shared" si="119"/>
        <v>0</v>
      </c>
      <c r="M85" s="146">
        <f t="shared" si="39"/>
        <v>0</v>
      </c>
      <c r="N85" s="147">
        <f t="shared" si="121"/>
        <v>87798.1</v>
      </c>
      <c r="O85" s="146">
        <f t="shared" si="119"/>
        <v>0</v>
      </c>
      <c r="P85" s="146">
        <f t="shared" si="41"/>
        <v>0</v>
      </c>
      <c r="Q85" s="147">
        <f t="shared" si="122"/>
        <v>97985.5</v>
      </c>
      <c r="R85" s="146">
        <f t="shared" si="119"/>
        <v>0</v>
      </c>
      <c r="S85" s="146">
        <f t="shared" si="43"/>
        <v>0</v>
      </c>
      <c r="T85" s="147">
        <f t="shared" si="123"/>
        <v>124600</v>
      </c>
      <c r="U85" s="146">
        <f t="shared" si="119"/>
        <v>0</v>
      </c>
      <c r="V85" s="146">
        <f t="shared" si="45"/>
        <v>0</v>
      </c>
      <c r="W85" s="147">
        <f t="shared" si="124"/>
        <v>193600</v>
      </c>
      <c r="X85" s="146">
        <f t="shared" si="119"/>
        <v>0</v>
      </c>
      <c r="Y85" s="146">
        <f t="shared" si="47"/>
        <v>0</v>
      </c>
      <c r="Z85" s="147">
        <f t="shared" si="125"/>
        <v>109500</v>
      </c>
      <c r="AA85" s="146">
        <f t="shared" si="119"/>
        <v>0</v>
      </c>
      <c r="AB85" s="146">
        <f t="shared" si="28"/>
        <v>0</v>
      </c>
      <c r="AC85" s="147">
        <f t="shared" si="119"/>
        <v>51500</v>
      </c>
      <c r="AD85" s="146">
        <f t="shared" si="119"/>
        <v>0</v>
      </c>
      <c r="AE85" s="146">
        <f t="shared" si="29"/>
        <v>0</v>
      </c>
      <c r="AF85" s="147">
        <f t="shared" si="119"/>
        <v>63600</v>
      </c>
      <c r="AG85" s="146">
        <f t="shared" si="119"/>
        <v>0</v>
      </c>
      <c r="AH85" s="146">
        <f t="shared" si="30"/>
        <v>0</v>
      </c>
      <c r="AI85" s="147">
        <f t="shared" si="119"/>
        <v>102500</v>
      </c>
      <c r="AJ85" s="146">
        <f t="shared" si="119"/>
        <v>0</v>
      </c>
      <c r="AK85" s="146">
        <f t="shared" si="31"/>
        <v>0</v>
      </c>
      <c r="AL85" s="147">
        <f t="shared" si="119"/>
        <v>93500</v>
      </c>
      <c r="AM85" s="146">
        <f t="shared" si="119"/>
        <v>0</v>
      </c>
      <c r="AN85" s="146">
        <f t="shared" si="32"/>
        <v>0</v>
      </c>
      <c r="AO85" s="147">
        <f t="shared" si="119"/>
        <v>147569.29999999999</v>
      </c>
      <c r="AP85" s="146">
        <f t="shared" si="119"/>
        <v>0</v>
      </c>
      <c r="AQ85" s="146">
        <f t="shared" si="49"/>
        <v>0</v>
      </c>
      <c r="AR85" s="156"/>
    </row>
    <row r="86" spans="1:44" ht="33.75" customHeight="1" outlineLevel="1">
      <c r="A86" s="371"/>
      <c r="B86" s="372"/>
      <c r="C86" s="373"/>
      <c r="D86" s="145" t="s">
        <v>43</v>
      </c>
      <c r="E86" s="129">
        <f>E90+E94+E98</f>
        <v>290929.60000000003</v>
      </c>
      <c r="F86" s="146">
        <f>F90+F94+F98</f>
        <v>17932</v>
      </c>
      <c r="G86" s="146">
        <f t="shared" si="35"/>
        <v>6.1636904598225817</v>
      </c>
      <c r="H86" s="147">
        <f>H90+H94+H98</f>
        <v>17932</v>
      </c>
      <c r="I86" s="146">
        <f t="shared" si="119"/>
        <v>17932</v>
      </c>
      <c r="J86" s="146">
        <f t="shared" si="37"/>
        <v>100</v>
      </c>
      <c r="K86" s="147">
        <f>K90+K94+K98</f>
        <v>38079.4</v>
      </c>
      <c r="L86" s="146">
        <f t="shared" si="119"/>
        <v>0</v>
      </c>
      <c r="M86" s="146">
        <f t="shared" si="39"/>
        <v>0</v>
      </c>
      <c r="N86" s="147">
        <f>N90+N94+N98</f>
        <v>26058.699999999997</v>
      </c>
      <c r="O86" s="146">
        <f t="shared" si="119"/>
        <v>0</v>
      </c>
      <c r="P86" s="146">
        <f t="shared" si="41"/>
        <v>0</v>
      </c>
      <c r="Q86" s="147">
        <f>Q90+Q94+Q98</f>
        <v>31600.5</v>
      </c>
      <c r="R86" s="146">
        <f t="shared" si="119"/>
        <v>0</v>
      </c>
      <c r="S86" s="146">
        <f t="shared" si="43"/>
        <v>0</v>
      </c>
      <c r="T86" s="147">
        <f>T90+T94+T98</f>
        <v>22201.7</v>
      </c>
      <c r="U86" s="146">
        <f t="shared" si="119"/>
        <v>0</v>
      </c>
      <c r="V86" s="146">
        <f t="shared" si="45"/>
        <v>0</v>
      </c>
      <c r="W86" s="147">
        <f>W90+W94+W98</f>
        <v>31927.1</v>
      </c>
      <c r="X86" s="146">
        <f t="shared" si="119"/>
        <v>0</v>
      </c>
      <c r="Y86" s="146">
        <f t="shared" si="47"/>
        <v>0</v>
      </c>
      <c r="Z86" s="147">
        <f>Z90+Z94+Z98</f>
        <v>20419.2</v>
      </c>
      <c r="AA86" s="146">
        <f t="shared" si="119"/>
        <v>0</v>
      </c>
      <c r="AB86" s="146">
        <f t="shared" si="28"/>
        <v>0</v>
      </c>
      <c r="AC86" s="147">
        <f t="shared" si="119"/>
        <v>15596.2</v>
      </c>
      <c r="AD86" s="146">
        <f t="shared" si="119"/>
        <v>0</v>
      </c>
      <c r="AE86" s="146">
        <f t="shared" si="29"/>
        <v>0</v>
      </c>
      <c r="AF86" s="147">
        <f t="shared" si="119"/>
        <v>13894.9</v>
      </c>
      <c r="AG86" s="146">
        <f t="shared" si="119"/>
        <v>0</v>
      </c>
      <c r="AH86" s="146">
        <f t="shared" si="30"/>
        <v>0</v>
      </c>
      <c r="AI86" s="147">
        <f t="shared" si="119"/>
        <v>18475.599999999999</v>
      </c>
      <c r="AJ86" s="146">
        <f t="shared" si="119"/>
        <v>0</v>
      </c>
      <c r="AK86" s="146">
        <f t="shared" si="31"/>
        <v>0</v>
      </c>
      <c r="AL86" s="147">
        <f t="shared" si="119"/>
        <v>22805</v>
      </c>
      <c r="AM86" s="146">
        <f t="shared" si="119"/>
        <v>0</v>
      </c>
      <c r="AN86" s="146">
        <f t="shared" si="32"/>
        <v>0</v>
      </c>
      <c r="AO86" s="147">
        <f t="shared" si="119"/>
        <v>31939.3</v>
      </c>
      <c r="AP86" s="146">
        <f t="shared" si="119"/>
        <v>0</v>
      </c>
      <c r="AQ86" s="146">
        <f t="shared" si="49"/>
        <v>0</v>
      </c>
      <c r="AR86" s="156"/>
    </row>
    <row r="87" spans="1:44" ht="33.75" customHeight="1" outlineLevel="1">
      <c r="A87" s="371"/>
      <c r="B87" s="372"/>
      <c r="C87" s="373"/>
      <c r="D87" s="145" t="s">
        <v>308</v>
      </c>
      <c r="E87" s="129">
        <f t="shared" si="126"/>
        <v>59341.2</v>
      </c>
      <c r="F87" s="146">
        <f t="shared" si="126"/>
        <v>1477.9</v>
      </c>
      <c r="G87" s="146">
        <f t="shared" si="35"/>
        <v>2.4905124938491303</v>
      </c>
      <c r="H87" s="147">
        <f t="shared" si="119"/>
        <v>1477.9</v>
      </c>
      <c r="I87" s="146">
        <f t="shared" si="119"/>
        <v>1477.9</v>
      </c>
      <c r="J87" s="146">
        <f t="shared" si="37"/>
        <v>100</v>
      </c>
      <c r="K87" s="147">
        <f t="shared" ref="K87" si="127">K91+K95+K99</f>
        <v>6143.4</v>
      </c>
      <c r="L87" s="146">
        <f t="shared" si="119"/>
        <v>0</v>
      </c>
      <c r="M87" s="146">
        <f t="shared" si="39"/>
        <v>0</v>
      </c>
      <c r="N87" s="147">
        <f t="shared" ref="N87" si="128">N91+N95+N99</f>
        <v>5131</v>
      </c>
      <c r="O87" s="146">
        <f t="shared" si="119"/>
        <v>0</v>
      </c>
      <c r="P87" s="146">
        <f t="shared" si="41"/>
        <v>0</v>
      </c>
      <c r="Q87" s="147">
        <f t="shared" ref="Q87" si="129">Q91+Q95+Q99</f>
        <v>5000</v>
      </c>
      <c r="R87" s="146">
        <f t="shared" si="119"/>
        <v>0</v>
      </c>
      <c r="S87" s="146">
        <f t="shared" si="43"/>
        <v>0</v>
      </c>
      <c r="T87" s="147">
        <f t="shared" ref="T87" si="130">T91+T95+T99</f>
        <v>4900</v>
      </c>
      <c r="U87" s="146">
        <f t="shared" si="119"/>
        <v>0</v>
      </c>
      <c r="V87" s="146">
        <f t="shared" si="45"/>
        <v>0</v>
      </c>
      <c r="W87" s="147">
        <f t="shared" ref="W87" si="131">W91+W95+W99</f>
        <v>3800</v>
      </c>
      <c r="X87" s="146">
        <f t="shared" si="119"/>
        <v>0</v>
      </c>
      <c r="Y87" s="146">
        <f t="shared" si="47"/>
        <v>0</v>
      </c>
      <c r="Z87" s="147">
        <f t="shared" ref="Z87" si="132">Z91+Z95+Z99</f>
        <v>2900</v>
      </c>
      <c r="AA87" s="146">
        <f t="shared" si="119"/>
        <v>0</v>
      </c>
      <c r="AB87" s="146">
        <f t="shared" si="28"/>
        <v>0</v>
      </c>
      <c r="AC87" s="147">
        <f t="shared" si="119"/>
        <v>700</v>
      </c>
      <c r="AD87" s="146">
        <f t="shared" si="119"/>
        <v>0</v>
      </c>
      <c r="AE87" s="146">
        <f t="shared" si="29"/>
        <v>0</v>
      </c>
      <c r="AF87" s="147">
        <f t="shared" si="119"/>
        <v>4554</v>
      </c>
      <c r="AG87" s="146">
        <f t="shared" si="119"/>
        <v>0</v>
      </c>
      <c r="AH87" s="146">
        <f t="shared" si="30"/>
        <v>0</v>
      </c>
      <c r="AI87" s="147">
        <f t="shared" si="119"/>
        <v>5262.2</v>
      </c>
      <c r="AJ87" s="146">
        <f t="shared" si="119"/>
        <v>0</v>
      </c>
      <c r="AK87" s="146">
        <f t="shared" si="31"/>
        <v>0</v>
      </c>
      <c r="AL87" s="147">
        <f t="shared" si="119"/>
        <v>5900</v>
      </c>
      <c r="AM87" s="146">
        <f t="shared" si="119"/>
        <v>0</v>
      </c>
      <c r="AN87" s="146">
        <f t="shared" si="32"/>
        <v>0</v>
      </c>
      <c r="AO87" s="147">
        <f t="shared" si="119"/>
        <v>13572.7</v>
      </c>
      <c r="AP87" s="146">
        <f t="shared" si="119"/>
        <v>0</v>
      </c>
      <c r="AQ87" s="146">
        <f t="shared" si="49"/>
        <v>0</v>
      </c>
      <c r="AR87" s="156"/>
    </row>
    <row r="88" spans="1:44" ht="33.75" customHeight="1" outlineLevel="1">
      <c r="A88" s="368" t="s">
        <v>326</v>
      </c>
      <c r="B88" s="369" t="s">
        <v>327</v>
      </c>
      <c r="C88" s="370" t="s">
        <v>325</v>
      </c>
      <c r="D88" s="143" t="s">
        <v>307</v>
      </c>
      <c r="E88" s="129">
        <f>E89+E90+E91</f>
        <v>293388.79999999999</v>
      </c>
      <c r="F88" s="144">
        <f t="shared" ref="F88:AP88" si="133">F89+F90+F91</f>
        <v>5739.4000000000005</v>
      </c>
      <c r="G88" s="144">
        <f t="shared" si="35"/>
        <v>1.9562437284586189</v>
      </c>
      <c r="H88" s="129">
        <f t="shared" si="133"/>
        <v>5739.4000000000005</v>
      </c>
      <c r="I88" s="144">
        <f t="shared" si="133"/>
        <v>5739.4000000000005</v>
      </c>
      <c r="J88" s="144">
        <f t="shared" si="37"/>
        <v>100</v>
      </c>
      <c r="K88" s="129">
        <f t="shared" ref="K88" si="134">K89+K90+K91</f>
        <v>23447.7</v>
      </c>
      <c r="L88" s="144">
        <f t="shared" si="133"/>
        <v>0</v>
      </c>
      <c r="M88" s="144">
        <f t="shared" si="39"/>
        <v>0</v>
      </c>
      <c r="N88" s="129">
        <f t="shared" ref="N88" si="135">N89+N90+N91</f>
        <v>18747.2</v>
      </c>
      <c r="O88" s="144">
        <f t="shared" si="133"/>
        <v>0</v>
      </c>
      <c r="P88" s="144">
        <f t="shared" si="41"/>
        <v>0</v>
      </c>
      <c r="Q88" s="129">
        <f t="shared" ref="Q88" si="136">Q89+Q90+Q91</f>
        <v>24800</v>
      </c>
      <c r="R88" s="144">
        <f t="shared" si="133"/>
        <v>0</v>
      </c>
      <c r="S88" s="144">
        <f t="shared" si="43"/>
        <v>0</v>
      </c>
      <c r="T88" s="129">
        <f t="shared" ref="T88" si="137">T89+T90+T91</f>
        <v>30700</v>
      </c>
      <c r="U88" s="144">
        <f t="shared" si="133"/>
        <v>0</v>
      </c>
      <c r="V88" s="144">
        <f t="shared" si="45"/>
        <v>0</v>
      </c>
      <c r="W88" s="129">
        <f t="shared" ref="W88" si="138">W89+W90+W91</f>
        <v>33700</v>
      </c>
      <c r="X88" s="144">
        <f t="shared" si="133"/>
        <v>0</v>
      </c>
      <c r="Y88" s="144">
        <f t="shared" si="47"/>
        <v>0</v>
      </c>
      <c r="Z88" s="129">
        <f t="shared" ref="Z88" si="139">Z89+Z90+Z91</f>
        <v>29500</v>
      </c>
      <c r="AA88" s="144">
        <f t="shared" si="133"/>
        <v>0</v>
      </c>
      <c r="AB88" s="144">
        <f t="shared" si="28"/>
        <v>0</v>
      </c>
      <c r="AC88" s="129">
        <f t="shared" si="133"/>
        <v>20500</v>
      </c>
      <c r="AD88" s="144">
        <f t="shared" si="133"/>
        <v>0</v>
      </c>
      <c r="AE88" s="144">
        <f t="shared" si="29"/>
        <v>0</v>
      </c>
      <c r="AF88" s="129">
        <f t="shared" si="133"/>
        <v>18800</v>
      </c>
      <c r="AG88" s="144">
        <f t="shared" si="133"/>
        <v>0</v>
      </c>
      <c r="AH88" s="144">
        <f t="shared" si="30"/>
        <v>0</v>
      </c>
      <c r="AI88" s="129">
        <f t="shared" si="133"/>
        <v>24800</v>
      </c>
      <c r="AJ88" s="144">
        <f t="shared" si="133"/>
        <v>0</v>
      </c>
      <c r="AK88" s="144">
        <f t="shared" si="31"/>
        <v>0</v>
      </c>
      <c r="AL88" s="129">
        <f t="shared" si="133"/>
        <v>24100</v>
      </c>
      <c r="AM88" s="144">
        <f t="shared" si="133"/>
        <v>0</v>
      </c>
      <c r="AN88" s="144">
        <f t="shared" si="32"/>
        <v>0</v>
      </c>
      <c r="AO88" s="129">
        <f t="shared" si="133"/>
        <v>38554.5</v>
      </c>
      <c r="AP88" s="144">
        <f t="shared" si="133"/>
        <v>0</v>
      </c>
      <c r="AQ88" s="144">
        <f t="shared" si="49"/>
        <v>0</v>
      </c>
      <c r="AR88" s="171"/>
    </row>
    <row r="89" spans="1:44" ht="33.75" customHeight="1" outlineLevel="1">
      <c r="A89" s="368"/>
      <c r="B89" s="369"/>
      <c r="C89" s="370"/>
      <c r="D89" s="145" t="s">
        <v>2</v>
      </c>
      <c r="E89" s="129">
        <f t="shared" ref="E89:F91" si="140">H89+K89+N89+Q89+T89+W89+Z89+AC89+AF89+AI89+AL89+AO89</f>
        <v>221802.5</v>
      </c>
      <c r="F89" s="149">
        <f t="shared" si="140"/>
        <v>3118.5</v>
      </c>
      <c r="G89" s="146">
        <f t="shared" si="35"/>
        <v>1.4059805457557961</v>
      </c>
      <c r="H89" s="150">
        <v>3118.5</v>
      </c>
      <c r="I89" s="151">
        <f>3040.1+78.4</f>
        <v>3118.5</v>
      </c>
      <c r="J89" s="146">
        <f t="shared" si="37"/>
        <v>100</v>
      </c>
      <c r="K89" s="150">
        <v>16415.099999999999</v>
      </c>
      <c r="L89" s="151"/>
      <c r="M89" s="146">
        <f t="shared" si="39"/>
        <v>0</v>
      </c>
      <c r="N89" s="150">
        <v>13749.5</v>
      </c>
      <c r="O89" s="151"/>
      <c r="P89" s="146">
        <f t="shared" si="41"/>
        <v>0</v>
      </c>
      <c r="Q89" s="150">
        <v>18500</v>
      </c>
      <c r="R89" s="151"/>
      <c r="S89" s="146">
        <f t="shared" si="43"/>
        <v>0</v>
      </c>
      <c r="T89" s="150">
        <v>24600</v>
      </c>
      <c r="U89" s="151"/>
      <c r="V89" s="146">
        <f t="shared" si="45"/>
        <v>0</v>
      </c>
      <c r="W89" s="150">
        <v>26600</v>
      </c>
      <c r="X89" s="151"/>
      <c r="Y89" s="146">
        <f t="shared" si="47"/>
        <v>0</v>
      </c>
      <c r="Z89" s="150">
        <v>23500</v>
      </c>
      <c r="AA89" s="151"/>
      <c r="AB89" s="146">
        <f t="shared" si="28"/>
        <v>0</v>
      </c>
      <c r="AC89" s="150">
        <v>16500</v>
      </c>
      <c r="AD89" s="151"/>
      <c r="AE89" s="146">
        <f t="shared" si="29"/>
        <v>0</v>
      </c>
      <c r="AF89" s="150">
        <v>13600</v>
      </c>
      <c r="AG89" s="151"/>
      <c r="AH89" s="146">
        <f t="shared" si="30"/>
        <v>0</v>
      </c>
      <c r="AI89" s="150">
        <v>18500</v>
      </c>
      <c r="AJ89" s="151"/>
      <c r="AK89" s="146">
        <f t="shared" si="31"/>
        <v>0</v>
      </c>
      <c r="AL89" s="150">
        <v>17500</v>
      </c>
      <c r="AM89" s="151"/>
      <c r="AN89" s="146">
        <f t="shared" si="32"/>
        <v>0</v>
      </c>
      <c r="AO89" s="150">
        <f>29574.6-355.2</f>
        <v>29219.399999999998</v>
      </c>
      <c r="AP89" s="151"/>
      <c r="AQ89" s="146">
        <f t="shared" si="49"/>
        <v>0</v>
      </c>
      <c r="AR89" s="156"/>
    </row>
    <row r="90" spans="1:44" ht="33.75" customHeight="1" outlineLevel="1">
      <c r="A90" s="368"/>
      <c r="B90" s="369"/>
      <c r="C90" s="370"/>
      <c r="D90" s="145" t="s">
        <v>43</v>
      </c>
      <c r="E90" s="129">
        <f t="shared" si="140"/>
        <v>48586.3</v>
      </c>
      <c r="F90" s="149">
        <f t="shared" si="140"/>
        <v>1639.1</v>
      </c>
      <c r="G90" s="146">
        <f t="shared" si="35"/>
        <v>3.3735847347914945</v>
      </c>
      <c r="H90" s="150">
        <v>1639.1</v>
      </c>
      <c r="I90" s="151">
        <f>1449.5+189.6</f>
        <v>1639.1</v>
      </c>
      <c r="J90" s="146">
        <f t="shared" si="37"/>
        <v>100</v>
      </c>
      <c r="K90" s="150">
        <v>5119.3999999999996</v>
      </c>
      <c r="L90" s="151"/>
      <c r="M90" s="146">
        <f t="shared" si="39"/>
        <v>0</v>
      </c>
      <c r="N90" s="150">
        <v>3286.5</v>
      </c>
      <c r="O90" s="151"/>
      <c r="P90" s="146">
        <f t="shared" si="41"/>
        <v>0</v>
      </c>
      <c r="Q90" s="150">
        <v>4300</v>
      </c>
      <c r="R90" s="151"/>
      <c r="S90" s="146">
        <f t="shared" si="43"/>
        <v>0</v>
      </c>
      <c r="T90" s="150">
        <v>4200</v>
      </c>
      <c r="U90" s="151"/>
      <c r="V90" s="146">
        <f t="shared" si="45"/>
        <v>0</v>
      </c>
      <c r="W90" s="150">
        <v>5300</v>
      </c>
      <c r="X90" s="151"/>
      <c r="Y90" s="146">
        <f t="shared" si="47"/>
        <v>0</v>
      </c>
      <c r="Z90" s="150">
        <v>4900</v>
      </c>
      <c r="AA90" s="151"/>
      <c r="AB90" s="146">
        <f t="shared" si="28"/>
        <v>0</v>
      </c>
      <c r="AC90" s="150">
        <v>3600</v>
      </c>
      <c r="AD90" s="151"/>
      <c r="AE90" s="146">
        <f t="shared" si="29"/>
        <v>0</v>
      </c>
      <c r="AF90" s="150">
        <v>2600</v>
      </c>
      <c r="AG90" s="151"/>
      <c r="AH90" s="146">
        <f t="shared" si="30"/>
        <v>0</v>
      </c>
      <c r="AI90" s="150">
        <v>4200</v>
      </c>
      <c r="AJ90" s="151"/>
      <c r="AK90" s="146">
        <f t="shared" si="31"/>
        <v>0</v>
      </c>
      <c r="AL90" s="150">
        <v>4700</v>
      </c>
      <c r="AM90" s="151"/>
      <c r="AN90" s="146">
        <f t="shared" si="32"/>
        <v>0</v>
      </c>
      <c r="AO90" s="150">
        <f>4763.9-22.6</f>
        <v>4741.2999999999993</v>
      </c>
      <c r="AP90" s="151"/>
      <c r="AQ90" s="146">
        <f t="shared" si="49"/>
        <v>0</v>
      </c>
      <c r="AR90" s="156"/>
    </row>
    <row r="91" spans="1:44" ht="33.75" customHeight="1" outlineLevel="1">
      <c r="A91" s="368"/>
      <c r="B91" s="369"/>
      <c r="C91" s="370"/>
      <c r="D91" s="145" t="s">
        <v>308</v>
      </c>
      <c r="E91" s="129">
        <f t="shared" si="140"/>
        <v>23000</v>
      </c>
      <c r="F91" s="149">
        <f t="shared" si="140"/>
        <v>981.8</v>
      </c>
      <c r="G91" s="146">
        <f t="shared" si="35"/>
        <v>4.2686956521739132</v>
      </c>
      <c r="H91" s="150">
        <v>981.8</v>
      </c>
      <c r="I91" s="151">
        <v>981.8</v>
      </c>
      <c r="J91" s="146">
        <f t="shared" si="37"/>
        <v>100</v>
      </c>
      <c r="K91" s="150">
        <f>2895-H91</f>
        <v>1913.2</v>
      </c>
      <c r="L91" s="151"/>
      <c r="M91" s="146">
        <f t="shared" si="39"/>
        <v>0</v>
      </c>
      <c r="N91" s="150">
        <f>4606.2-K91-H91</f>
        <v>1711.2</v>
      </c>
      <c r="O91" s="151"/>
      <c r="P91" s="146">
        <f t="shared" si="41"/>
        <v>0</v>
      </c>
      <c r="Q91" s="150">
        <v>2000</v>
      </c>
      <c r="R91" s="151"/>
      <c r="S91" s="146">
        <f t="shared" si="43"/>
        <v>0</v>
      </c>
      <c r="T91" s="150">
        <v>1900</v>
      </c>
      <c r="U91" s="151"/>
      <c r="V91" s="146">
        <f t="shared" si="45"/>
        <v>0</v>
      </c>
      <c r="W91" s="150">
        <v>1800</v>
      </c>
      <c r="X91" s="151"/>
      <c r="Y91" s="146">
        <f t="shared" si="47"/>
        <v>0</v>
      </c>
      <c r="Z91" s="150">
        <v>1100</v>
      </c>
      <c r="AA91" s="151"/>
      <c r="AB91" s="146">
        <f t="shared" si="28"/>
        <v>0</v>
      </c>
      <c r="AC91" s="150">
        <v>400</v>
      </c>
      <c r="AD91" s="151"/>
      <c r="AE91" s="146">
        <f t="shared" si="29"/>
        <v>0</v>
      </c>
      <c r="AF91" s="150">
        <v>2600</v>
      </c>
      <c r="AG91" s="151"/>
      <c r="AH91" s="146">
        <f t="shared" si="30"/>
        <v>0</v>
      </c>
      <c r="AI91" s="150">
        <v>2100</v>
      </c>
      <c r="AJ91" s="151"/>
      <c r="AK91" s="146">
        <f t="shared" si="31"/>
        <v>0</v>
      </c>
      <c r="AL91" s="150">
        <v>1900</v>
      </c>
      <c r="AM91" s="151"/>
      <c r="AN91" s="146">
        <f t="shared" si="32"/>
        <v>0</v>
      </c>
      <c r="AO91" s="150">
        <f>4593.8</f>
        <v>4593.8</v>
      </c>
      <c r="AP91" s="151"/>
      <c r="AQ91" s="146">
        <f t="shared" si="49"/>
        <v>0</v>
      </c>
      <c r="AR91" s="156"/>
    </row>
    <row r="92" spans="1:44" ht="33.75" customHeight="1" outlineLevel="1">
      <c r="A92" s="368" t="s">
        <v>328</v>
      </c>
      <c r="B92" s="369" t="s">
        <v>329</v>
      </c>
      <c r="C92" s="370" t="s">
        <v>325</v>
      </c>
      <c r="D92" s="143" t="s">
        <v>307</v>
      </c>
      <c r="E92" s="129">
        <f>E93+E94+E95</f>
        <v>1192465.8999999999</v>
      </c>
      <c r="F92" s="144">
        <f t="shared" ref="F92:AP92" si="141">F93+F94+F95</f>
        <v>45135.499999999993</v>
      </c>
      <c r="G92" s="144">
        <f t="shared" si="35"/>
        <v>3.7850558242378249</v>
      </c>
      <c r="H92" s="129">
        <f t="shared" si="141"/>
        <v>45135.5</v>
      </c>
      <c r="I92" s="144">
        <f t="shared" si="141"/>
        <v>45135.499999999993</v>
      </c>
      <c r="J92" s="144">
        <f t="shared" si="37"/>
        <v>99.999999999999986</v>
      </c>
      <c r="K92" s="129">
        <f t="shared" ref="K92" si="142">K93+K94+K95</f>
        <v>117541.59999999999</v>
      </c>
      <c r="L92" s="144">
        <f t="shared" si="141"/>
        <v>0</v>
      </c>
      <c r="M92" s="144">
        <f t="shared" si="39"/>
        <v>0</v>
      </c>
      <c r="N92" s="129">
        <f t="shared" ref="N92" si="143">N93+N94+N95</f>
        <v>94562.800000000017</v>
      </c>
      <c r="O92" s="144">
        <f t="shared" si="141"/>
        <v>0</v>
      </c>
      <c r="P92" s="144">
        <f t="shared" si="41"/>
        <v>0</v>
      </c>
      <c r="Q92" s="129">
        <f t="shared" ref="Q92" si="144">Q93+Q94+Q95</f>
        <v>102726.7</v>
      </c>
      <c r="R92" s="144">
        <f t="shared" si="141"/>
        <v>0</v>
      </c>
      <c r="S92" s="144">
        <f t="shared" si="43"/>
        <v>0</v>
      </c>
      <c r="T92" s="129">
        <f t="shared" ref="T92" si="145">T93+T94+T95</f>
        <v>112276</v>
      </c>
      <c r="U92" s="144">
        <f t="shared" si="141"/>
        <v>0</v>
      </c>
      <c r="V92" s="144">
        <f t="shared" si="45"/>
        <v>0</v>
      </c>
      <c r="W92" s="129">
        <f t="shared" ref="W92" si="146">W93+W94+W95</f>
        <v>184171.8</v>
      </c>
      <c r="X92" s="144">
        <f t="shared" si="141"/>
        <v>0</v>
      </c>
      <c r="Y92" s="144">
        <f t="shared" si="47"/>
        <v>0</v>
      </c>
      <c r="Z92" s="129">
        <f t="shared" ref="Z92" si="147">Z93+Z94+Z95</f>
        <v>96878.9</v>
      </c>
      <c r="AA92" s="144">
        <f t="shared" si="141"/>
        <v>0</v>
      </c>
      <c r="AB92" s="144">
        <f t="shared" si="28"/>
        <v>0</v>
      </c>
      <c r="AC92" s="129">
        <f t="shared" si="141"/>
        <v>43842.2</v>
      </c>
      <c r="AD92" s="144">
        <f t="shared" si="141"/>
        <v>0</v>
      </c>
      <c r="AE92" s="144">
        <f t="shared" si="29"/>
        <v>0</v>
      </c>
      <c r="AF92" s="129">
        <f t="shared" si="141"/>
        <v>58888.5</v>
      </c>
      <c r="AG92" s="144">
        <f t="shared" si="141"/>
        <v>0</v>
      </c>
      <c r="AH92" s="144">
        <f t="shared" si="30"/>
        <v>0</v>
      </c>
      <c r="AI92" s="129">
        <f t="shared" si="141"/>
        <v>96541</v>
      </c>
      <c r="AJ92" s="144">
        <f t="shared" si="141"/>
        <v>0</v>
      </c>
      <c r="AK92" s="144">
        <f t="shared" si="31"/>
        <v>0</v>
      </c>
      <c r="AL92" s="129">
        <f t="shared" si="141"/>
        <v>91612</v>
      </c>
      <c r="AM92" s="144">
        <f t="shared" si="141"/>
        <v>0</v>
      </c>
      <c r="AN92" s="144">
        <f t="shared" si="32"/>
        <v>0</v>
      </c>
      <c r="AO92" s="129">
        <f t="shared" si="141"/>
        <v>148288.9</v>
      </c>
      <c r="AP92" s="144">
        <f t="shared" si="141"/>
        <v>0</v>
      </c>
      <c r="AQ92" s="144">
        <f t="shared" si="49"/>
        <v>0</v>
      </c>
      <c r="AR92" s="171"/>
    </row>
    <row r="93" spans="1:44" ht="33.75" customHeight="1" outlineLevel="1">
      <c r="A93" s="368"/>
      <c r="B93" s="369"/>
      <c r="C93" s="370"/>
      <c r="D93" s="145" t="s">
        <v>2</v>
      </c>
      <c r="E93" s="129">
        <f t="shared" ref="E93:F95" si="148">H93+K93+N93+Q93+T93+W93+Z93+AC93+AF93+AI93+AL93+AO93</f>
        <v>987084.6</v>
      </c>
      <c r="F93" s="149">
        <f t="shared" si="148"/>
        <v>29814.399999999998</v>
      </c>
      <c r="G93" s="146">
        <f t="shared" si="35"/>
        <v>3.0204503241160885</v>
      </c>
      <c r="H93" s="150">
        <v>29814.400000000001</v>
      </c>
      <c r="I93" s="151">
        <f>29217.6+596.8</f>
        <v>29814.399999999998</v>
      </c>
      <c r="J93" s="146">
        <f t="shared" si="37"/>
        <v>99.999999999999986</v>
      </c>
      <c r="K93" s="150">
        <v>87386.2</v>
      </c>
      <c r="L93" s="151"/>
      <c r="M93" s="146">
        <f t="shared" si="39"/>
        <v>0</v>
      </c>
      <c r="N93" s="150">
        <v>74048.600000000006</v>
      </c>
      <c r="O93" s="151"/>
      <c r="P93" s="146">
        <f t="shared" si="41"/>
        <v>0</v>
      </c>
      <c r="Q93" s="150">
        <v>79485.5</v>
      </c>
      <c r="R93" s="151"/>
      <c r="S93" s="146"/>
      <c r="T93" s="150">
        <v>100000</v>
      </c>
      <c r="U93" s="151"/>
      <c r="V93" s="146"/>
      <c r="W93" s="150">
        <v>167000</v>
      </c>
      <c r="X93" s="151"/>
      <c r="Y93" s="146"/>
      <c r="Z93" s="150">
        <v>86000</v>
      </c>
      <c r="AA93" s="151"/>
      <c r="AB93" s="146"/>
      <c r="AC93" s="150">
        <v>35000</v>
      </c>
      <c r="AD93" s="151"/>
      <c r="AE93" s="146"/>
      <c r="AF93" s="150">
        <v>50000</v>
      </c>
      <c r="AG93" s="151"/>
      <c r="AH93" s="146"/>
      <c r="AI93" s="150">
        <v>84000</v>
      </c>
      <c r="AJ93" s="151"/>
      <c r="AK93" s="146"/>
      <c r="AL93" s="150">
        <v>76000</v>
      </c>
      <c r="AM93" s="151"/>
      <c r="AN93" s="146"/>
      <c r="AO93" s="150">
        <f>118000+349.9</f>
        <v>118349.9</v>
      </c>
      <c r="AP93" s="151"/>
      <c r="AQ93" s="146">
        <f t="shared" si="49"/>
        <v>0</v>
      </c>
      <c r="AR93" s="156"/>
    </row>
    <row r="94" spans="1:44" ht="33.75" customHeight="1" outlineLevel="1">
      <c r="A94" s="368"/>
      <c r="B94" s="369"/>
      <c r="C94" s="370"/>
      <c r="D94" s="145" t="s">
        <v>43</v>
      </c>
      <c r="E94" s="129">
        <f t="shared" si="148"/>
        <v>169381.30000000002</v>
      </c>
      <c r="F94" s="149">
        <f t="shared" si="148"/>
        <v>14825</v>
      </c>
      <c r="G94" s="146">
        <f t="shared" si="35"/>
        <v>8.7524419755899849</v>
      </c>
      <c r="H94" s="150">
        <v>14825</v>
      </c>
      <c r="I94" s="151">
        <f>8773.2+6051.8</f>
        <v>14825</v>
      </c>
      <c r="J94" s="146">
        <f t="shared" si="37"/>
        <v>100</v>
      </c>
      <c r="K94" s="150">
        <v>25944</v>
      </c>
      <c r="L94" s="151"/>
      <c r="M94" s="146">
        <f t="shared" si="39"/>
        <v>0</v>
      </c>
      <c r="N94" s="150">
        <v>17100.599999999999</v>
      </c>
      <c r="O94" s="151"/>
      <c r="P94" s="146">
        <f t="shared" si="41"/>
        <v>0</v>
      </c>
      <c r="Q94" s="150">
        <v>20241.2</v>
      </c>
      <c r="R94" s="151"/>
      <c r="S94" s="146">
        <f t="shared" si="43"/>
        <v>0</v>
      </c>
      <c r="T94" s="150">
        <v>9276</v>
      </c>
      <c r="U94" s="151"/>
      <c r="V94" s="146">
        <f t="shared" si="45"/>
        <v>0</v>
      </c>
      <c r="W94" s="150">
        <v>15171.8</v>
      </c>
      <c r="X94" s="151"/>
      <c r="Y94" s="146">
        <f t="shared" si="47"/>
        <v>0</v>
      </c>
      <c r="Z94" s="150">
        <v>9078.9</v>
      </c>
      <c r="AA94" s="151"/>
      <c r="AB94" s="146">
        <f t="shared" si="28"/>
        <v>0</v>
      </c>
      <c r="AC94" s="150">
        <v>8542.2000000000007</v>
      </c>
      <c r="AD94" s="151"/>
      <c r="AE94" s="146">
        <f t="shared" si="29"/>
        <v>0</v>
      </c>
      <c r="AF94" s="150">
        <v>7088.5</v>
      </c>
      <c r="AG94" s="151"/>
      <c r="AH94" s="146">
        <f t="shared" si="30"/>
        <v>0</v>
      </c>
      <c r="AI94" s="150">
        <v>9541</v>
      </c>
      <c r="AJ94" s="151"/>
      <c r="AK94" s="146">
        <f t="shared" si="31"/>
        <v>0</v>
      </c>
      <c r="AL94" s="150">
        <v>11612</v>
      </c>
      <c r="AM94" s="151"/>
      <c r="AN94" s="146">
        <f t="shared" si="32"/>
        <v>0</v>
      </c>
      <c r="AO94" s="150">
        <f>16264.3+4695.8</f>
        <v>20960.099999999999</v>
      </c>
      <c r="AP94" s="151"/>
      <c r="AQ94" s="146">
        <f t="shared" si="49"/>
        <v>0</v>
      </c>
      <c r="AR94" s="156"/>
    </row>
    <row r="95" spans="1:44" ht="33.75" customHeight="1" outlineLevel="1">
      <c r="A95" s="368"/>
      <c r="B95" s="369"/>
      <c r="C95" s="370"/>
      <c r="D95" s="145" t="s">
        <v>308</v>
      </c>
      <c r="E95" s="129">
        <f t="shared" si="148"/>
        <v>36000</v>
      </c>
      <c r="F95" s="149">
        <f t="shared" si="148"/>
        <v>496.1</v>
      </c>
      <c r="G95" s="146">
        <f t="shared" si="35"/>
        <v>1.3780555555555556</v>
      </c>
      <c r="H95" s="150">
        <v>496.1</v>
      </c>
      <c r="I95" s="151">
        <v>496.1</v>
      </c>
      <c r="J95" s="146">
        <f t="shared" si="37"/>
        <v>100</v>
      </c>
      <c r="K95" s="150">
        <v>4211.3999999999996</v>
      </c>
      <c r="L95" s="151"/>
      <c r="M95" s="146">
        <f t="shared" si="39"/>
        <v>0</v>
      </c>
      <c r="N95" s="150">
        <v>3413.6</v>
      </c>
      <c r="O95" s="151"/>
      <c r="P95" s="146">
        <f t="shared" si="41"/>
        <v>0</v>
      </c>
      <c r="Q95" s="150">
        <v>3000</v>
      </c>
      <c r="R95" s="151"/>
      <c r="S95" s="146"/>
      <c r="T95" s="150">
        <v>3000</v>
      </c>
      <c r="U95" s="151"/>
      <c r="V95" s="146"/>
      <c r="W95" s="150">
        <v>2000</v>
      </c>
      <c r="X95" s="151"/>
      <c r="Y95" s="146"/>
      <c r="Z95" s="150">
        <v>1800</v>
      </c>
      <c r="AA95" s="151"/>
      <c r="AB95" s="146"/>
      <c r="AC95" s="150">
        <v>300</v>
      </c>
      <c r="AD95" s="151"/>
      <c r="AE95" s="146"/>
      <c r="AF95" s="150">
        <v>1800</v>
      </c>
      <c r="AG95" s="151"/>
      <c r="AH95" s="146"/>
      <c r="AI95" s="150">
        <v>3000</v>
      </c>
      <c r="AJ95" s="151"/>
      <c r="AK95" s="146"/>
      <c r="AL95" s="150">
        <v>4000</v>
      </c>
      <c r="AM95" s="151"/>
      <c r="AN95" s="146"/>
      <c r="AO95" s="150">
        <f>9036.1-57.2</f>
        <v>8978.9</v>
      </c>
      <c r="AP95" s="151"/>
      <c r="AQ95" s="146">
        <f t="shared" si="49"/>
        <v>0</v>
      </c>
      <c r="AR95" s="156"/>
    </row>
    <row r="96" spans="1:44" ht="33.75" customHeight="1" outlineLevel="1">
      <c r="A96" s="364" t="s">
        <v>330</v>
      </c>
      <c r="B96" s="365" t="s">
        <v>331</v>
      </c>
      <c r="C96" s="366" t="s">
        <v>325</v>
      </c>
      <c r="D96" s="143" t="s">
        <v>307</v>
      </c>
      <c r="E96" s="129">
        <f>E97+E98+E99</f>
        <v>73303.199999999997</v>
      </c>
      <c r="F96" s="144">
        <f t="shared" ref="F96:AP96" si="149">F97+F98+F99</f>
        <v>1467.9</v>
      </c>
      <c r="G96" s="144">
        <f t="shared" si="35"/>
        <v>2.0025046655534822</v>
      </c>
      <c r="H96" s="129">
        <f t="shared" si="149"/>
        <v>1467.9</v>
      </c>
      <c r="I96" s="144">
        <f t="shared" si="149"/>
        <v>1467.9</v>
      </c>
      <c r="J96" s="144">
        <f t="shared" si="37"/>
        <v>100</v>
      </c>
      <c r="K96" s="129">
        <f t="shared" ref="K96" si="150">K97+K98+K99</f>
        <v>7034.8</v>
      </c>
      <c r="L96" s="144">
        <f t="shared" si="149"/>
        <v>0</v>
      </c>
      <c r="M96" s="144">
        <f t="shared" si="39"/>
        <v>0</v>
      </c>
      <c r="N96" s="129">
        <f t="shared" ref="N96" si="151">N97+N98+N99</f>
        <v>5677.8</v>
      </c>
      <c r="O96" s="144">
        <f t="shared" si="149"/>
        <v>0</v>
      </c>
      <c r="P96" s="144">
        <f t="shared" si="41"/>
        <v>0</v>
      </c>
      <c r="Q96" s="129">
        <f t="shared" ref="Q96" si="152">Q97+Q98+Q99</f>
        <v>7059.3</v>
      </c>
      <c r="R96" s="144">
        <f t="shared" si="149"/>
        <v>0</v>
      </c>
      <c r="S96" s="144">
        <f t="shared" si="43"/>
        <v>0</v>
      </c>
      <c r="T96" s="129">
        <f t="shared" ref="T96" si="153">T97+T98+T99</f>
        <v>8725.7000000000007</v>
      </c>
      <c r="U96" s="144">
        <f t="shared" si="149"/>
        <v>0</v>
      </c>
      <c r="V96" s="144">
        <f t="shared" si="45"/>
        <v>0</v>
      </c>
      <c r="W96" s="129">
        <f t="shared" ref="W96" si="154">W97+W98+W99</f>
        <v>11455.3</v>
      </c>
      <c r="X96" s="144">
        <f t="shared" si="149"/>
        <v>0</v>
      </c>
      <c r="Y96" s="144">
        <f t="shared" si="47"/>
        <v>0</v>
      </c>
      <c r="Z96" s="129">
        <f t="shared" ref="Z96" si="155">Z97+Z98+Z99</f>
        <v>6440.3</v>
      </c>
      <c r="AA96" s="144">
        <f t="shared" si="149"/>
        <v>0</v>
      </c>
      <c r="AB96" s="144">
        <f t="shared" si="28"/>
        <v>0</v>
      </c>
      <c r="AC96" s="129">
        <f t="shared" si="149"/>
        <v>3454</v>
      </c>
      <c r="AD96" s="144">
        <f t="shared" si="149"/>
        <v>0</v>
      </c>
      <c r="AE96" s="144">
        <f t="shared" si="29"/>
        <v>0</v>
      </c>
      <c r="AF96" s="129">
        <f t="shared" si="149"/>
        <v>4360.3999999999996</v>
      </c>
      <c r="AG96" s="144">
        <f t="shared" si="149"/>
        <v>0</v>
      </c>
      <c r="AH96" s="144">
        <f t="shared" si="30"/>
        <v>0</v>
      </c>
      <c r="AI96" s="129">
        <f t="shared" si="149"/>
        <v>4896.8</v>
      </c>
      <c r="AJ96" s="144">
        <f t="shared" si="149"/>
        <v>0</v>
      </c>
      <c r="AK96" s="144">
        <f t="shared" si="31"/>
        <v>0</v>
      </c>
      <c r="AL96" s="129">
        <f t="shared" si="149"/>
        <v>6493</v>
      </c>
      <c r="AM96" s="144">
        <f t="shared" si="149"/>
        <v>0</v>
      </c>
      <c r="AN96" s="144">
        <f t="shared" si="32"/>
        <v>0</v>
      </c>
      <c r="AO96" s="129">
        <f t="shared" si="149"/>
        <v>6237.9000000000005</v>
      </c>
      <c r="AP96" s="144">
        <f t="shared" si="149"/>
        <v>0</v>
      </c>
      <c r="AQ96" s="144">
        <f t="shared" si="49"/>
        <v>0</v>
      </c>
      <c r="AR96" s="171"/>
    </row>
    <row r="97" spans="1:44" ht="33.75" customHeight="1" outlineLevel="1">
      <c r="A97" s="364"/>
      <c r="B97" s="365"/>
      <c r="C97" s="366"/>
      <c r="D97" s="148" t="s">
        <v>2</v>
      </c>
      <c r="E97" s="129">
        <f t="shared" ref="E97:F99" si="156">H97+K97+N97+Q97+T97+W97+Z97+AC97+AF97+AI97+AL97+AO97</f>
        <v>0</v>
      </c>
      <c r="F97" s="149">
        <f t="shared" si="156"/>
        <v>0</v>
      </c>
      <c r="G97" s="146" t="e">
        <f t="shared" si="35"/>
        <v>#DIV/0!</v>
      </c>
      <c r="H97" s="150"/>
      <c r="I97" s="151"/>
      <c r="J97" s="146" t="e">
        <f t="shared" si="37"/>
        <v>#DIV/0!</v>
      </c>
      <c r="K97" s="150"/>
      <c r="L97" s="151"/>
      <c r="M97" s="146" t="e">
        <f t="shared" si="39"/>
        <v>#DIV/0!</v>
      </c>
      <c r="N97" s="150"/>
      <c r="O97" s="151"/>
      <c r="P97" s="146" t="e">
        <f t="shared" si="41"/>
        <v>#DIV/0!</v>
      </c>
      <c r="Q97" s="150"/>
      <c r="R97" s="151"/>
      <c r="S97" s="146" t="e">
        <f t="shared" si="43"/>
        <v>#DIV/0!</v>
      </c>
      <c r="T97" s="150"/>
      <c r="U97" s="151"/>
      <c r="V97" s="146" t="e">
        <f t="shared" si="45"/>
        <v>#DIV/0!</v>
      </c>
      <c r="W97" s="150"/>
      <c r="X97" s="151"/>
      <c r="Y97" s="146" t="e">
        <f t="shared" si="47"/>
        <v>#DIV/0!</v>
      </c>
      <c r="Z97" s="150"/>
      <c r="AA97" s="151"/>
      <c r="AB97" s="146"/>
      <c r="AC97" s="150"/>
      <c r="AD97" s="151"/>
      <c r="AE97" s="146"/>
      <c r="AF97" s="150"/>
      <c r="AG97" s="151"/>
      <c r="AH97" s="146"/>
      <c r="AI97" s="150"/>
      <c r="AJ97" s="151"/>
      <c r="AK97" s="146"/>
      <c r="AL97" s="150"/>
      <c r="AM97" s="151"/>
      <c r="AN97" s="146"/>
      <c r="AO97" s="150"/>
      <c r="AP97" s="151"/>
      <c r="AQ97" s="146" t="e">
        <f t="shared" si="49"/>
        <v>#DIV/0!</v>
      </c>
      <c r="AR97" s="156"/>
    </row>
    <row r="98" spans="1:44" ht="33.75" customHeight="1" outlineLevel="1">
      <c r="A98" s="364"/>
      <c r="B98" s="365"/>
      <c r="C98" s="366"/>
      <c r="D98" s="148" t="s">
        <v>43</v>
      </c>
      <c r="E98" s="129">
        <f t="shared" si="156"/>
        <v>72962</v>
      </c>
      <c r="F98" s="149">
        <f t="shared" si="156"/>
        <v>1467.9</v>
      </c>
      <c r="G98" s="146">
        <f t="shared" si="35"/>
        <v>2.0118691921822323</v>
      </c>
      <c r="H98" s="150">
        <v>1467.9</v>
      </c>
      <c r="I98" s="151">
        <v>1467.9</v>
      </c>
      <c r="J98" s="146">
        <f t="shared" si="37"/>
        <v>100</v>
      </c>
      <c r="K98" s="150">
        <v>7016</v>
      </c>
      <c r="L98" s="151"/>
      <c r="M98" s="146">
        <f t="shared" si="39"/>
        <v>0</v>
      </c>
      <c r="N98" s="150">
        <v>5671.6</v>
      </c>
      <c r="O98" s="151"/>
      <c r="P98" s="146">
        <f t="shared" si="41"/>
        <v>0</v>
      </c>
      <c r="Q98" s="150">
        <v>7059.3</v>
      </c>
      <c r="R98" s="151"/>
      <c r="S98" s="146">
        <f t="shared" si="43"/>
        <v>0</v>
      </c>
      <c r="T98" s="150">
        <v>8725.7000000000007</v>
      </c>
      <c r="U98" s="151"/>
      <c r="V98" s="146">
        <f t="shared" si="45"/>
        <v>0</v>
      </c>
      <c r="W98" s="150">
        <v>11455.3</v>
      </c>
      <c r="X98" s="151"/>
      <c r="Y98" s="146">
        <f t="shared" si="47"/>
        <v>0</v>
      </c>
      <c r="Z98" s="150">
        <v>6440.3</v>
      </c>
      <c r="AA98" s="151"/>
      <c r="AB98" s="146">
        <f t="shared" si="28"/>
        <v>0</v>
      </c>
      <c r="AC98" s="150">
        <v>3454</v>
      </c>
      <c r="AD98" s="151"/>
      <c r="AE98" s="146">
        <f t="shared" si="29"/>
        <v>0</v>
      </c>
      <c r="AF98" s="150">
        <v>4206.3999999999996</v>
      </c>
      <c r="AG98" s="151"/>
      <c r="AH98" s="146">
        <f t="shared" si="30"/>
        <v>0</v>
      </c>
      <c r="AI98" s="150">
        <v>4734.6000000000004</v>
      </c>
      <c r="AJ98" s="151"/>
      <c r="AK98" s="146">
        <f t="shared" si="31"/>
        <v>0</v>
      </c>
      <c r="AL98" s="150">
        <v>6493</v>
      </c>
      <c r="AM98" s="151"/>
      <c r="AN98" s="146">
        <f t="shared" si="32"/>
        <v>0</v>
      </c>
      <c r="AO98" s="150">
        <f>6422.3-184.4</f>
        <v>6237.9000000000005</v>
      </c>
      <c r="AP98" s="151"/>
      <c r="AQ98" s="146">
        <f t="shared" si="49"/>
        <v>0</v>
      </c>
      <c r="AR98" s="156"/>
    </row>
    <row r="99" spans="1:44" ht="33.75" customHeight="1" outlineLevel="1">
      <c r="A99" s="364"/>
      <c r="B99" s="365"/>
      <c r="C99" s="366"/>
      <c r="D99" s="148" t="s">
        <v>308</v>
      </c>
      <c r="E99" s="129">
        <f t="shared" si="156"/>
        <v>341.2</v>
      </c>
      <c r="F99" s="149">
        <f t="shared" si="156"/>
        <v>0</v>
      </c>
      <c r="G99" s="146">
        <f t="shared" si="35"/>
        <v>0</v>
      </c>
      <c r="H99" s="150">
        <v>0</v>
      </c>
      <c r="I99" s="151">
        <v>0</v>
      </c>
      <c r="J99" s="146" t="e">
        <f t="shared" si="37"/>
        <v>#DIV/0!</v>
      </c>
      <c r="K99" s="150">
        <v>18.8</v>
      </c>
      <c r="L99" s="151"/>
      <c r="M99" s="146">
        <f t="shared" si="39"/>
        <v>0</v>
      </c>
      <c r="N99" s="150">
        <v>6.2</v>
      </c>
      <c r="O99" s="151"/>
      <c r="P99" s="146">
        <f t="shared" si="41"/>
        <v>0</v>
      </c>
      <c r="Q99" s="150">
        <v>0</v>
      </c>
      <c r="R99" s="151"/>
      <c r="S99" s="146" t="e">
        <f t="shared" si="43"/>
        <v>#DIV/0!</v>
      </c>
      <c r="T99" s="150">
        <v>0</v>
      </c>
      <c r="U99" s="151"/>
      <c r="V99" s="146" t="e">
        <f t="shared" si="45"/>
        <v>#DIV/0!</v>
      </c>
      <c r="W99" s="150">
        <v>0</v>
      </c>
      <c r="X99" s="151"/>
      <c r="Y99" s="146" t="e">
        <f t="shared" si="47"/>
        <v>#DIV/0!</v>
      </c>
      <c r="Z99" s="150">
        <v>0</v>
      </c>
      <c r="AA99" s="151"/>
      <c r="AB99" s="146"/>
      <c r="AC99" s="150">
        <v>0</v>
      </c>
      <c r="AD99" s="151"/>
      <c r="AE99" s="146"/>
      <c r="AF99" s="150">
        <v>154</v>
      </c>
      <c r="AG99" s="151"/>
      <c r="AH99" s="146"/>
      <c r="AI99" s="150">
        <v>162.19999999999999</v>
      </c>
      <c r="AJ99" s="151"/>
      <c r="AK99" s="146"/>
      <c r="AL99" s="150">
        <v>0</v>
      </c>
      <c r="AM99" s="151"/>
      <c r="AN99" s="146"/>
      <c r="AO99" s="150">
        <v>0</v>
      </c>
      <c r="AP99" s="151"/>
      <c r="AQ99" s="146" t="e">
        <f t="shared" si="49"/>
        <v>#DIV/0!</v>
      </c>
      <c r="AR99" s="156"/>
    </row>
    <row r="100" spans="1:44" ht="33.75" customHeight="1" outlineLevel="1">
      <c r="A100" s="368" t="s">
        <v>332</v>
      </c>
      <c r="B100" s="369" t="s">
        <v>333</v>
      </c>
      <c r="C100" s="370" t="s">
        <v>325</v>
      </c>
      <c r="D100" s="143" t="s">
        <v>307</v>
      </c>
      <c r="E100" s="129">
        <f>E101+E102+E103</f>
        <v>45237.11</v>
      </c>
      <c r="F100" s="144">
        <f t="shared" ref="F100:AP100" si="157">F101+F102+F103</f>
        <v>596</v>
      </c>
      <c r="G100" s="144">
        <f t="shared" si="35"/>
        <v>1.3175023780254751</v>
      </c>
      <c r="H100" s="129">
        <f t="shared" si="157"/>
        <v>596</v>
      </c>
      <c r="I100" s="144">
        <f t="shared" si="157"/>
        <v>596</v>
      </c>
      <c r="J100" s="144">
        <f t="shared" si="37"/>
        <v>100</v>
      </c>
      <c r="K100" s="129">
        <f t="shared" ref="K100" si="158">K101+K102+K103</f>
        <v>3075.6000000000004</v>
      </c>
      <c r="L100" s="144">
        <f t="shared" si="157"/>
        <v>0</v>
      </c>
      <c r="M100" s="144">
        <f t="shared" si="39"/>
        <v>0</v>
      </c>
      <c r="N100" s="129">
        <f t="shared" ref="N100" si="159">N101+N102+N103</f>
        <v>3413.5</v>
      </c>
      <c r="O100" s="144">
        <f t="shared" si="157"/>
        <v>0</v>
      </c>
      <c r="P100" s="144">
        <f t="shared" si="41"/>
        <v>0</v>
      </c>
      <c r="Q100" s="129">
        <f t="shared" ref="Q100" si="160">Q101+Q102+Q103</f>
        <v>4200</v>
      </c>
      <c r="R100" s="144">
        <f t="shared" si="157"/>
        <v>0</v>
      </c>
      <c r="S100" s="144">
        <f t="shared" si="43"/>
        <v>0</v>
      </c>
      <c r="T100" s="129">
        <f t="shared" ref="T100" si="161">T101+T102+T103</f>
        <v>4852.8</v>
      </c>
      <c r="U100" s="144">
        <f t="shared" si="157"/>
        <v>0</v>
      </c>
      <c r="V100" s="144">
        <f t="shared" si="45"/>
        <v>0</v>
      </c>
      <c r="W100" s="129">
        <f t="shared" ref="W100" si="162">W101+W102+W103</f>
        <v>4900</v>
      </c>
      <c r="X100" s="144">
        <f t="shared" si="157"/>
        <v>0</v>
      </c>
      <c r="Y100" s="144">
        <f t="shared" si="47"/>
        <v>0</v>
      </c>
      <c r="Z100" s="129">
        <f t="shared" ref="Z100" si="163">Z101+Z102+Z103</f>
        <v>4800</v>
      </c>
      <c r="AA100" s="144">
        <f t="shared" si="157"/>
        <v>0</v>
      </c>
      <c r="AB100" s="144">
        <f t="shared" si="28"/>
        <v>0</v>
      </c>
      <c r="AC100" s="129">
        <f t="shared" si="157"/>
        <v>4100</v>
      </c>
      <c r="AD100" s="144">
        <f t="shared" si="157"/>
        <v>0</v>
      </c>
      <c r="AE100" s="144">
        <f t="shared" si="29"/>
        <v>0</v>
      </c>
      <c r="AF100" s="129">
        <f t="shared" si="157"/>
        <v>3600</v>
      </c>
      <c r="AG100" s="144">
        <f t="shared" si="157"/>
        <v>0</v>
      </c>
      <c r="AH100" s="144">
        <f t="shared" si="30"/>
        <v>0</v>
      </c>
      <c r="AI100" s="129">
        <f t="shared" si="157"/>
        <v>2500</v>
      </c>
      <c r="AJ100" s="144">
        <f t="shared" si="157"/>
        <v>0</v>
      </c>
      <c r="AK100" s="144">
        <f t="shared" si="31"/>
        <v>0</v>
      </c>
      <c r="AL100" s="129">
        <f t="shared" si="157"/>
        <v>2800</v>
      </c>
      <c r="AM100" s="144">
        <f t="shared" si="157"/>
        <v>0</v>
      </c>
      <c r="AN100" s="144">
        <f t="shared" si="32"/>
        <v>0</v>
      </c>
      <c r="AO100" s="129">
        <f t="shared" si="157"/>
        <v>6399.21</v>
      </c>
      <c r="AP100" s="144">
        <f t="shared" si="157"/>
        <v>0</v>
      </c>
      <c r="AQ100" s="144">
        <f t="shared" si="49"/>
        <v>0</v>
      </c>
      <c r="AR100" s="171"/>
    </row>
    <row r="101" spans="1:44" ht="33.75" customHeight="1" outlineLevel="1">
      <c r="A101" s="368"/>
      <c r="B101" s="369"/>
      <c r="C101" s="370"/>
      <c r="D101" s="145" t="s">
        <v>2</v>
      </c>
      <c r="E101" s="129">
        <f t="shared" ref="E101:F103" si="164">H101+K101+N101+Q101+T101+W101+Z101+AC101+AF101+AI101+AL101+AO101</f>
        <v>0</v>
      </c>
      <c r="F101" s="149">
        <f t="shared" si="164"/>
        <v>0</v>
      </c>
      <c r="G101" s="146" t="e">
        <f t="shared" si="35"/>
        <v>#DIV/0!</v>
      </c>
      <c r="H101" s="152">
        <v>0</v>
      </c>
      <c r="I101" s="153">
        <v>0</v>
      </c>
      <c r="J101" s="146" t="e">
        <f t="shared" si="37"/>
        <v>#DIV/0!</v>
      </c>
      <c r="K101" s="152">
        <v>0</v>
      </c>
      <c r="L101" s="153">
        <v>0</v>
      </c>
      <c r="M101" s="146" t="e">
        <f t="shared" si="39"/>
        <v>#DIV/0!</v>
      </c>
      <c r="N101" s="152">
        <v>0</v>
      </c>
      <c r="O101" s="153">
        <v>0</v>
      </c>
      <c r="P101" s="146" t="e">
        <f t="shared" si="41"/>
        <v>#DIV/0!</v>
      </c>
      <c r="Q101" s="152">
        <v>0</v>
      </c>
      <c r="R101" s="153">
        <v>0</v>
      </c>
      <c r="S101" s="146" t="e">
        <f t="shared" si="43"/>
        <v>#DIV/0!</v>
      </c>
      <c r="T101" s="152">
        <v>0</v>
      </c>
      <c r="U101" s="153">
        <v>0</v>
      </c>
      <c r="V101" s="146" t="e">
        <f t="shared" si="45"/>
        <v>#DIV/0!</v>
      </c>
      <c r="W101" s="152">
        <v>0</v>
      </c>
      <c r="X101" s="153">
        <v>0</v>
      </c>
      <c r="Y101" s="146" t="e">
        <f t="shared" si="47"/>
        <v>#DIV/0!</v>
      </c>
      <c r="Z101" s="152">
        <v>0</v>
      </c>
      <c r="AA101" s="153">
        <v>0</v>
      </c>
      <c r="AB101" s="146" t="e">
        <f t="shared" si="28"/>
        <v>#DIV/0!</v>
      </c>
      <c r="AC101" s="152">
        <v>0</v>
      </c>
      <c r="AD101" s="153">
        <v>0</v>
      </c>
      <c r="AE101" s="146" t="e">
        <f t="shared" si="29"/>
        <v>#DIV/0!</v>
      </c>
      <c r="AF101" s="152">
        <v>0</v>
      </c>
      <c r="AG101" s="153">
        <v>0</v>
      </c>
      <c r="AH101" s="146" t="e">
        <f t="shared" si="30"/>
        <v>#DIV/0!</v>
      </c>
      <c r="AI101" s="152">
        <v>0</v>
      </c>
      <c r="AJ101" s="153">
        <v>0</v>
      </c>
      <c r="AK101" s="146" t="e">
        <f t="shared" si="31"/>
        <v>#DIV/0!</v>
      </c>
      <c r="AL101" s="152">
        <v>0</v>
      </c>
      <c r="AM101" s="153">
        <v>0</v>
      </c>
      <c r="AN101" s="146" t="e">
        <f t="shared" si="32"/>
        <v>#DIV/0!</v>
      </c>
      <c r="AO101" s="152">
        <v>0</v>
      </c>
      <c r="AP101" s="153">
        <v>0</v>
      </c>
      <c r="AQ101" s="146" t="e">
        <f t="shared" si="49"/>
        <v>#DIV/0!</v>
      </c>
      <c r="AR101" s="156"/>
    </row>
    <row r="102" spans="1:44" ht="33.75" customHeight="1" outlineLevel="1">
      <c r="A102" s="368"/>
      <c r="B102" s="369"/>
      <c r="C102" s="370"/>
      <c r="D102" s="145" t="s">
        <v>43</v>
      </c>
      <c r="E102" s="129">
        <f t="shared" si="164"/>
        <v>45237.11</v>
      </c>
      <c r="F102" s="149">
        <f t="shared" si="164"/>
        <v>596</v>
      </c>
      <c r="G102" s="146">
        <f t="shared" si="35"/>
        <v>1.3175023780254751</v>
      </c>
      <c r="H102" s="152">
        <v>596</v>
      </c>
      <c r="I102" s="153">
        <f>595.2+0.8</f>
        <v>596</v>
      </c>
      <c r="J102" s="146">
        <f t="shared" si="37"/>
        <v>100</v>
      </c>
      <c r="K102" s="152">
        <f>3076.3-0.7</f>
        <v>3075.6000000000004</v>
      </c>
      <c r="L102" s="153"/>
      <c r="M102" s="146">
        <f t="shared" si="39"/>
        <v>0</v>
      </c>
      <c r="N102" s="152">
        <f>3282.9+130.6</f>
        <v>3413.5</v>
      </c>
      <c r="O102" s="153"/>
      <c r="P102" s="146">
        <f t="shared" si="41"/>
        <v>0</v>
      </c>
      <c r="Q102" s="152">
        <v>4200</v>
      </c>
      <c r="R102" s="153"/>
      <c r="S102" s="146">
        <f t="shared" si="43"/>
        <v>0</v>
      </c>
      <c r="T102" s="152">
        <f>4100+752.8</f>
        <v>4852.8</v>
      </c>
      <c r="U102" s="153"/>
      <c r="V102" s="146">
        <f t="shared" si="45"/>
        <v>0</v>
      </c>
      <c r="W102" s="152">
        <v>4900</v>
      </c>
      <c r="X102" s="153"/>
      <c r="Y102" s="146">
        <f t="shared" si="47"/>
        <v>0</v>
      </c>
      <c r="Z102" s="152">
        <v>4800</v>
      </c>
      <c r="AA102" s="153"/>
      <c r="AB102" s="146">
        <f t="shared" si="28"/>
        <v>0</v>
      </c>
      <c r="AC102" s="152">
        <v>4100</v>
      </c>
      <c r="AD102" s="153"/>
      <c r="AE102" s="146">
        <f t="shared" si="29"/>
        <v>0</v>
      </c>
      <c r="AF102" s="152">
        <v>3600</v>
      </c>
      <c r="AG102" s="153"/>
      <c r="AH102" s="146">
        <f t="shared" si="30"/>
        <v>0</v>
      </c>
      <c r="AI102" s="152">
        <v>2500</v>
      </c>
      <c r="AJ102" s="153"/>
      <c r="AK102" s="146">
        <f t="shared" si="31"/>
        <v>0</v>
      </c>
      <c r="AL102" s="152">
        <v>2800</v>
      </c>
      <c r="AM102" s="153"/>
      <c r="AN102" s="146">
        <f t="shared" si="32"/>
        <v>0</v>
      </c>
      <c r="AO102" s="152">
        <f>6528.31-129.1</f>
        <v>6399.21</v>
      </c>
      <c r="AP102" s="153"/>
      <c r="AQ102" s="146">
        <f t="shared" si="49"/>
        <v>0</v>
      </c>
      <c r="AR102" s="156"/>
    </row>
    <row r="103" spans="1:44" ht="33.75" customHeight="1" outlineLevel="1">
      <c r="A103" s="368"/>
      <c r="B103" s="369"/>
      <c r="C103" s="370"/>
      <c r="D103" s="145" t="s">
        <v>308</v>
      </c>
      <c r="E103" s="129">
        <f t="shared" si="164"/>
        <v>0</v>
      </c>
      <c r="F103" s="149">
        <f t="shared" si="164"/>
        <v>0</v>
      </c>
      <c r="G103" s="146" t="e">
        <f t="shared" si="35"/>
        <v>#DIV/0!</v>
      </c>
      <c r="H103" s="152">
        <v>0</v>
      </c>
      <c r="I103" s="153">
        <v>0</v>
      </c>
      <c r="J103" s="146" t="e">
        <f t="shared" si="37"/>
        <v>#DIV/0!</v>
      </c>
      <c r="K103" s="152">
        <v>0</v>
      </c>
      <c r="L103" s="153">
        <v>0</v>
      </c>
      <c r="M103" s="146" t="e">
        <f t="shared" si="39"/>
        <v>#DIV/0!</v>
      </c>
      <c r="N103" s="152">
        <v>0</v>
      </c>
      <c r="O103" s="153">
        <v>0</v>
      </c>
      <c r="P103" s="146" t="e">
        <f t="shared" si="41"/>
        <v>#DIV/0!</v>
      </c>
      <c r="Q103" s="152">
        <v>0</v>
      </c>
      <c r="R103" s="153">
        <v>0</v>
      </c>
      <c r="S103" s="146" t="e">
        <f t="shared" si="43"/>
        <v>#DIV/0!</v>
      </c>
      <c r="T103" s="152">
        <v>0</v>
      </c>
      <c r="U103" s="153">
        <v>0</v>
      </c>
      <c r="V103" s="146" t="e">
        <f t="shared" si="45"/>
        <v>#DIV/0!</v>
      </c>
      <c r="W103" s="152">
        <v>0</v>
      </c>
      <c r="X103" s="153">
        <v>0</v>
      </c>
      <c r="Y103" s="146" t="e">
        <f t="shared" si="47"/>
        <v>#DIV/0!</v>
      </c>
      <c r="Z103" s="152">
        <v>0</v>
      </c>
      <c r="AA103" s="153">
        <v>0</v>
      </c>
      <c r="AB103" s="146" t="e">
        <f t="shared" si="28"/>
        <v>#DIV/0!</v>
      </c>
      <c r="AC103" s="152">
        <v>0</v>
      </c>
      <c r="AD103" s="153">
        <v>0</v>
      </c>
      <c r="AE103" s="146" t="e">
        <f t="shared" si="29"/>
        <v>#DIV/0!</v>
      </c>
      <c r="AF103" s="152">
        <v>0</v>
      </c>
      <c r="AG103" s="153">
        <v>0</v>
      </c>
      <c r="AH103" s="146" t="e">
        <f t="shared" si="30"/>
        <v>#DIV/0!</v>
      </c>
      <c r="AI103" s="152">
        <v>0</v>
      </c>
      <c r="AJ103" s="153">
        <v>0</v>
      </c>
      <c r="AK103" s="146" t="e">
        <f t="shared" si="31"/>
        <v>#DIV/0!</v>
      </c>
      <c r="AL103" s="152">
        <v>0</v>
      </c>
      <c r="AM103" s="153">
        <v>0</v>
      </c>
      <c r="AN103" s="146" t="e">
        <f t="shared" si="32"/>
        <v>#DIV/0!</v>
      </c>
      <c r="AO103" s="152">
        <v>0</v>
      </c>
      <c r="AP103" s="153">
        <v>0</v>
      </c>
      <c r="AQ103" s="146" t="e">
        <f t="shared" si="49"/>
        <v>#DIV/0!</v>
      </c>
      <c r="AR103" s="156"/>
    </row>
    <row r="104" spans="1:44" ht="33.75" customHeight="1" outlineLevel="1">
      <c r="A104" s="364" t="s">
        <v>334</v>
      </c>
      <c r="B104" s="365" t="s">
        <v>335</v>
      </c>
      <c r="C104" s="366" t="s">
        <v>336</v>
      </c>
      <c r="D104" s="143" t="s">
        <v>307</v>
      </c>
      <c r="E104" s="129">
        <f>E105+E106+E107</f>
        <v>105.7</v>
      </c>
      <c r="F104" s="144">
        <f t="shared" ref="F104:AP104" si="165">F105+F106+F107</f>
        <v>0</v>
      </c>
      <c r="G104" s="144">
        <f t="shared" si="35"/>
        <v>0</v>
      </c>
      <c r="H104" s="129">
        <f t="shared" si="165"/>
        <v>0</v>
      </c>
      <c r="I104" s="144">
        <f t="shared" si="165"/>
        <v>0</v>
      </c>
      <c r="J104" s="144" t="e">
        <f t="shared" si="37"/>
        <v>#DIV/0!</v>
      </c>
      <c r="K104" s="129">
        <f t="shared" ref="K104" si="166">K105+K106+K107</f>
        <v>0</v>
      </c>
      <c r="L104" s="144">
        <f t="shared" si="165"/>
        <v>0</v>
      </c>
      <c r="M104" s="144" t="e">
        <f t="shared" si="39"/>
        <v>#DIV/0!</v>
      </c>
      <c r="N104" s="129">
        <f t="shared" ref="N104" si="167">N105+N106+N107</f>
        <v>0</v>
      </c>
      <c r="O104" s="144">
        <f t="shared" si="165"/>
        <v>0</v>
      </c>
      <c r="P104" s="144" t="e">
        <f t="shared" si="41"/>
        <v>#DIV/0!</v>
      </c>
      <c r="Q104" s="129">
        <f t="shared" ref="Q104" si="168">Q105+Q106+Q107</f>
        <v>0</v>
      </c>
      <c r="R104" s="144">
        <f t="shared" si="165"/>
        <v>0</v>
      </c>
      <c r="S104" s="144" t="e">
        <f t="shared" si="43"/>
        <v>#DIV/0!</v>
      </c>
      <c r="T104" s="129">
        <f t="shared" ref="T104" si="169">T105+T106+T107</f>
        <v>0</v>
      </c>
      <c r="U104" s="144">
        <f t="shared" si="165"/>
        <v>0</v>
      </c>
      <c r="V104" s="144" t="e">
        <f t="shared" si="45"/>
        <v>#DIV/0!</v>
      </c>
      <c r="W104" s="129">
        <f t="shared" ref="W104" si="170">W105+W106+W107</f>
        <v>0</v>
      </c>
      <c r="X104" s="144">
        <f t="shared" si="165"/>
        <v>0</v>
      </c>
      <c r="Y104" s="144" t="e">
        <f t="shared" si="47"/>
        <v>#DIV/0!</v>
      </c>
      <c r="Z104" s="129">
        <f t="shared" ref="Z104" si="171">Z105+Z106+Z107</f>
        <v>0</v>
      </c>
      <c r="AA104" s="144">
        <f t="shared" si="165"/>
        <v>0</v>
      </c>
      <c r="AB104" s="144" t="e">
        <f t="shared" si="28"/>
        <v>#DIV/0!</v>
      </c>
      <c r="AC104" s="129">
        <f t="shared" si="165"/>
        <v>0</v>
      </c>
      <c r="AD104" s="144">
        <f t="shared" si="165"/>
        <v>0</v>
      </c>
      <c r="AE104" s="144" t="e">
        <f t="shared" si="29"/>
        <v>#DIV/0!</v>
      </c>
      <c r="AF104" s="129">
        <f t="shared" si="165"/>
        <v>105.7</v>
      </c>
      <c r="AG104" s="144">
        <f t="shared" si="165"/>
        <v>0</v>
      </c>
      <c r="AH104" s="144">
        <f t="shared" si="30"/>
        <v>0</v>
      </c>
      <c r="AI104" s="129">
        <f t="shared" si="165"/>
        <v>0</v>
      </c>
      <c r="AJ104" s="144">
        <f t="shared" si="165"/>
        <v>0</v>
      </c>
      <c r="AK104" s="144" t="e">
        <f t="shared" si="31"/>
        <v>#DIV/0!</v>
      </c>
      <c r="AL104" s="129">
        <f t="shared" si="165"/>
        <v>0</v>
      </c>
      <c r="AM104" s="144">
        <f t="shared" si="165"/>
        <v>0</v>
      </c>
      <c r="AN104" s="144" t="e">
        <f t="shared" si="32"/>
        <v>#DIV/0!</v>
      </c>
      <c r="AO104" s="129">
        <f t="shared" si="165"/>
        <v>0</v>
      </c>
      <c r="AP104" s="144">
        <f t="shared" si="165"/>
        <v>0</v>
      </c>
      <c r="AQ104" s="144" t="e">
        <f t="shared" si="49"/>
        <v>#DIV/0!</v>
      </c>
      <c r="AR104" s="171"/>
    </row>
    <row r="105" spans="1:44" ht="33.75" customHeight="1" outlineLevel="1">
      <c r="A105" s="364"/>
      <c r="B105" s="365"/>
      <c r="C105" s="366"/>
      <c r="D105" s="148" t="s">
        <v>2</v>
      </c>
      <c r="E105" s="129">
        <f t="shared" ref="E105:F107" si="172">H105+K105+N105+Q105+T105+W105+Z105+AC105+AF105+AI105+AL105+AO105</f>
        <v>0</v>
      </c>
      <c r="F105" s="149">
        <f t="shared" si="172"/>
        <v>0</v>
      </c>
      <c r="G105" s="146" t="e">
        <f t="shared" si="35"/>
        <v>#DIV/0!</v>
      </c>
      <c r="H105" s="152">
        <v>0</v>
      </c>
      <c r="I105" s="153">
        <v>0</v>
      </c>
      <c r="J105" s="146" t="e">
        <f t="shared" si="37"/>
        <v>#DIV/0!</v>
      </c>
      <c r="K105" s="152">
        <v>0</v>
      </c>
      <c r="L105" s="153">
        <v>0</v>
      </c>
      <c r="M105" s="146" t="e">
        <f t="shared" si="39"/>
        <v>#DIV/0!</v>
      </c>
      <c r="N105" s="152">
        <v>0</v>
      </c>
      <c r="O105" s="153">
        <v>0</v>
      </c>
      <c r="P105" s="146" t="e">
        <f t="shared" si="41"/>
        <v>#DIV/0!</v>
      </c>
      <c r="Q105" s="152">
        <v>0</v>
      </c>
      <c r="R105" s="153">
        <v>0</v>
      </c>
      <c r="S105" s="146" t="e">
        <f t="shared" si="43"/>
        <v>#DIV/0!</v>
      </c>
      <c r="T105" s="152">
        <v>0</v>
      </c>
      <c r="U105" s="153">
        <v>0</v>
      </c>
      <c r="V105" s="146" t="e">
        <f t="shared" si="45"/>
        <v>#DIV/0!</v>
      </c>
      <c r="W105" s="152">
        <v>0</v>
      </c>
      <c r="X105" s="153">
        <v>0</v>
      </c>
      <c r="Y105" s="146" t="e">
        <f t="shared" si="47"/>
        <v>#DIV/0!</v>
      </c>
      <c r="Z105" s="152">
        <v>0</v>
      </c>
      <c r="AA105" s="153">
        <v>0</v>
      </c>
      <c r="AB105" s="146" t="e">
        <f t="shared" si="28"/>
        <v>#DIV/0!</v>
      </c>
      <c r="AC105" s="152">
        <v>0</v>
      </c>
      <c r="AD105" s="153">
        <v>0</v>
      </c>
      <c r="AE105" s="146" t="e">
        <f t="shared" si="29"/>
        <v>#DIV/0!</v>
      </c>
      <c r="AF105" s="152">
        <v>0</v>
      </c>
      <c r="AG105" s="153">
        <v>0</v>
      </c>
      <c r="AH105" s="146" t="e">
        <f t="shared" si="30"/>
        <v>#DIV/0!</v>
      </c>
      <c r="AI105" s="152">
        <v>0</v>
      </c>
      <c r="AJ105" s="153">
        <v>0</v>
      </c>
      <c r="AK105" s="146" t="e">
        <f t="shared" si="31"/>
        <v>#DIV/0!</v>
      </c>
      <c r="AL105" s="152">
        <v>0</v>
      </c>
      <c r="AM105" s="153">
        <v>0</v>
      </c>
      <c r="AN105" s="146" t="e">
        <f t="shared" si="32"/>
        <v>#DIV/0!</v>
      </c>
      <c r="AO105" s="152">
        <v>0</v>
      </c>
      <c r="AP105" s="153">
        <v>0</v>
      </c>
      <c r="AQ105" s="146" t="e">
        <f t="shared" si="49"/>
        <v>#DIV/0!</v>
      </c>
      <c r="AR105" s="156"/>
    </row>
    <row r="106" spans="1:44" ht="33.75" customHeight="1" outlineLevel="1">
      <c r="A106" s="364"/>
      <c r="B106" s="365"/>
      <c r="C106" s="366"/>
      <c r="D106" s="148" t="s">
        <v>43</v>
      </c>
      <c r="E106" s="129">
        <f t="shared" si="172"/>
        <v>105.7</v>
      </c>
      <c r="F106" s="149">
        <f t="shared" si="172"/>
        <v>0</v>
      </c>
      <c r="G106" s="146">
        <f t="shared" si="35"/>
        <v>0</v>
      </c>
      <c r="H106" s="152">
        <v>0</v>
      </c>
      <c r="I106" s="153"/>
      <c r="J106" s="146" t="e">
        <f t="shared" si="37"/>
        <v>#DIV/0!</v>
      </c>
      <c r="K106" s="152">
        <v>0</v>
      </c>
      <c r="L106" s="153"/>
      <c r="M106" s="146" t="e">
        <f t="shared" si="39"/>
        <v>#DIV/0!</v>
      </c>
      <c r="N106" s="152">
        <v>0</v>
      </c>
      <c r="O106" s="153"/>
      <c r="P106" s="146" t="e">
        <f t="shared" si="41"/>
        <v>#DIV/0!</v>
      </c>
      <c r="Q106" s="152">
        <v>0</v>
      </c>
      <c r="R106" s="153"/>
      <c r="S106" s="146" t="e">
        <f t="shared" si="43"/>
        <v>#DIV/0!</v>
      </c>
      <c r="T106" s="152">
        <v>0</v>
      </c>
      <c r="U106" s="153"/>
      <c r="V106" s="146" t="e">
        <f t="shared" si="45"/>
        <v>#DIV/0!</v>
      </c>
      <c r="W106" s="152">
        <v>0</v>
      </c>
      <c r="X106" s="153"/>
      <c r="Y106" s="146" t="e">
        <f t="shared" si="47"/>
        <v>#DIV/0!</v>
      </c>
      <c r="Z106" s="152">
        <v>0</v>
      </c>
      <c r="AA106" s="153"/>
      <c r="AB106" s="146" t="e">
        <f t="shared" si="28"/>
        <v>#DIV/0!</v>
      </c>
      <c r="AC106" s="152">
        <v>0</v>
      </c>
      <c r="AD106" s="153"/>
      <c r="AE106" s="146" t="e">
        <f t="shared" si="29"/>
        <v>#DIV/0!</v>
      </c>
      <c r="AF106" s="152">
        <v>105.7</v>
      </c>
      <c r="AG106" s="153"/>
      <c r="AH106" s="146">
        <f t="shared" si="30"/>
        <v>0</v>
      </c>
      <c r="AI106" s="152">
        <v>0</v>
      </c>
      <c r="AJ106" s="153"/>
      <c r="AK106" s="146" t="e">
        <f t="shared" si="31"/>
        <v>#DIV/0!</v>
      </c>
      <c r="AL106" s="152">
        <v>0</v>
      </c>
      <c r="AM106" s="153"/>
      <c r="AN106" s="146" t="e">
        <f t="shared" si="32"/>
        <v>#DIV/0!</v>
      </c>
      <c r="AO106" s="152">
        <v>0</v>
      </c>
      <c r="AP106" s="153"/>
      <c r="AQ106" s="146" t="e">
        <f t="shared" si="49"/>
        <v>#DIV/0!</v>
      </c>
      <c r="AR106" s="156"/>
    </row>
    <row r="107" spans="1:44" ht="33.75" customHeight="1" outlineLevel="1">
      <c r="A107" s="364"/>
      <c r="B107" s="365"/>
      <c r="C107" s="366"/>
      <c r="D107" s="148" t="s">
        <v>308</v>
      </c>
      <c r="E107" s="129">
        <f t="shared" si="172"/>
        <v>0</v>
      </c>
      <c r="F107" s="149">
        <f t="shared" si="172"/>
        <v>0</v>
      </c>
      <c r="G107" s="146" t="e">
        <f t="shared" si="35"/>
        <v>#DIV/0!</v>
      </c>
      <c r="H107" s="152">
        <v>0</v>
      </c>
      <c r="I107" s="153">
        <v>0</v>
      </c>
      <c r="J107" s="146" t="e">
        <f t="shared" si="37"/>
        <v>#DIV/0!</v>
      </c>
      <c r="K107" s="152">
        <v>0</v>
      </c>
      <c r="L107" s="153">
        <v>0</v>
      </c>
      <c r="M107" s="146" t="e">
        <f t="shared" si="39"/>
        <v>#DIV/0!</v>
      </c>
      <c r="N107" s="152">
        <v>0</v>
      </c>
      <c r="O107" s="153">
        <v>0</v>
      </c>
      <c r="P107" s="146" t="e">
        <f t="shared" si="41"/>
        <v>#DIV/0!</v>
      </c>
      <c r="Q107" s="152">
        <v>0</v>
      </c>
      <c r="R107" s="153">
        <v>0</v>
      </c>
      <c r="S107" s="146" t="e">
        <f t="shared" si="43"/>
        <v>#DIV/0!</v>
      </c>
      <c r="T107" s="152">
        <v>0</v>
      </c>
      <c r="U107" s="153">
        <v>0</v>
      </c>
      <c r="V107" s="146" t="e">
        <f t="shared" si="45"/>
        <v>#DIV/0!</v>
      </c>
      <c r="W107" s="152">
        <v>0</v>
      </c>
      <c r="X107" s="153">
        <v>0</v>
      </c>
      <c r="Y107" s="146" t="e">
        <f t="shared" si="47"/>
        <v>#DIV/0!</v>
      </c>
      <c r="Z107" s="152">
        <v>0</v>
      </c>
      <c r="AA107" s="153">
        <v>0</v>
      </c>
      <c r="AB107" s="146" t="e">
        <f t="shared" si="28"/>
        <v>#DIV/0!</v>
      </c>
      <c r="AC107" s="152">
        <v>0</v>
      </c>
      <c r="AD107" s="153">
        <v>0</v>
      </c>
      <c r="AE107" s="146" t="e">
        <f t="shared" si="29"/>
        <v>#DIV/0!</v>
      </c>
      <c r="AF107" s="152">
        <v>0</v>
      </c>
      <c r="AG107" s="153">
        <v>0</v>
      </c>
      <c r="AH107" s="146" t="e">
        <f t="shared" si="30"/>
        <v>#DIV/0!</v>
      </c>
      <c r="AI107" s="152">
        <v>0</v>
      </c>
      <c r="AJ107" s="153">
        <v>0</v>
      </c>
      <c r="AK107" s="146" t="e">
        <f t="shared" si="31"/>
        <v>#DIV/0!</v>
      </c>
      <c r="AL107" s="152">
        <v>0</v>
      </c>
      <c r="AM107" s="153">
        <v>0</v>
      </c>
      <c r="AN107" s="146" t="e">
        <f t="shared" si="32"/>
        <v>#DIV/0!</v>
      </c>
      <c r="AO107" s="152">
        <v>0</v>
      </c>
      <c r="AP107" s="153">
        <v>0</v>
      </c>
      <c r="AQ107" s="146" t="e">
        <f t="shared" si="49"/>
        <v>#DIV/0!</v>
      </c>
      <c r="AR107" s="156"/>
    </row>
    <row r="108" spans="1:44" ht="33.75" customHeight="1" outlineLevel="1">
      <c r="A108" s="364" t="s">
        <v>337</v>
      </c>
      <c r="B108" s="365" t="s">
        <v>338</v>
      </c>
      <c r="C108" s="366" t="s">
        <v>339</v>
      </c>
      <c r="D108" s="143" t="s">
        <v>307</v>
      </c>
      <c r="E108" s="129">
        <f>E109+E110+E111</f>
        <v>0</v>
      </c>
      <c r="F108" s="144">
        <f t="shared" ref="F108:AP108" si="173">F109+F110+F111</f>
        <v>0</v>
      </c>
      <c r="G108" s="144" t="e">
        <f t="shared" si="35"/>
        <v>#DIV/0!</v>
      </c>
      <c r="H108" s="129">
        <f t="shared" si="173"/>
        <v>0</v>
      </c>
      <c r="I108" s="144">
        <f t="shared" si="173"/>
        <v>0</v>
      </c>
      <c r="J108" s="144" t="e">
        <f t="shared" si="37"/>
        <v>#DIV/0!</v>
      </c>
      <c r="K108" s="129">
        <f t="shared" ref="K108" si="174">K109+K110+K111</f>
        <v>0</v>
      </c>
      <c r="L108" s="144">
        <f t="shared" si="173"/>
        <v>0</v>
      </c>
      <c r="M108" s="144" t="e">
        <f t="shared" si="39"/>
        <v>#DIV/0!</v>
      </c>
      <c r="N108" s="129">
        <f t="shared" ref="N108" si="175">N109+N110+N111</f>
        <v>0</v>
      </c>
      <c r="O108" s="144">
        <f t="shared" si="173"/>
        <v>0</v>
      </c>
      <c r="P108" s="144" t="e">
        <f t="shared" si="41"/>
        <v>#DIV/0!</v>
      </c>
      <c r="Q108" s="129">
        <f t="shared" ref="Q108" si="176">Q109+Q110+Q111</f>
        <v>0</v>
      </c>
      <c r="R108" s="144">
        <f t="shared" si="173"/>
        <v>0</v>
      </c>
      <c r="S108" s="144" t="e">
        <f t="shared" si="43"/>
        <v>#DIV/0!</v>
      </c>
      <c r="T108" s="129">
        <f t="shared" ref="T108" si="177">T109+T110+T111</f>
        <v>0</v>
      </c>
      <c r="U108" s="144">
        <f t="shared" si="173"/>
        <v>0</v>
      </c>
      <c r="V108" s="144" t="e">
        <f t="shared" si="45"/>
        <v>#DIV/0!</v>
      </c>
      <c r="W108" s="129">
        <f t="shared" ref="W108" si="178">W109+W110+W111</f>
        <v>0</v>
      </c>
      <c r="X108" s="144">
        <f t="shared" si="173"/>
        <v>0</v>
      </c>
      <c r="Y108" s="144" t="e">
        <f t="shared" si="47"/>
        <v>#DIV/0!</v>
      </c>
      <c r="Z108" s="129">
        <f t="shared" ref="Z108" si="179">Z109+Z110+Z111</f>
        <v>0</v>
      </c>
      <c r="AA108" s="144">
        <f t="shared" si="173"/>
        <v>0</v>
      </c>
      <c r="AB108" s="144" t="e">
        <f t="shared" ref="AB108:AB230" si="180">(AA108/Z108)*100</f>
        <v>#DIV/0!</v>
      </c>
      <c r="AC108" s="129">
        <f t="shared" si="173"/>
        <v>0</v>
      </c>
      <c r="AD108" s="144">
        <f t="shared" si="173"/>
        <v>0</v>
      </c>
      <c r="AE108" s="144" t="e">
        <f t="shared" ref="AE108:AE202" si="181">(AD108/AC108)*100</f>
        <v>#DIV/0!</v>
      </c>
      <c r="AF108" s="129">
        <f t="shared" si="173"/>
        <v>0</v>
      </c>
      <c r="AG108" s="144">
        <f t="shared" si="173"/>
        <v>0</v>
      </c>
      <c r="AH108" s="144" t="e">
        <f t="shared" ref="AH108:AH202" si="182">(AG108/AF108)*100</f>
        <v>#DIV/0!</v>
      </c>
      <c r="AI108" s="129">
        <f t="shared" si="173"/>
        <v>0</v>
      </c>
      <c r="AJ108" s="144">
        <f t="shared" si="173"/>
        <v>0</v>
      </c>
      <c r="AK108" s="144" t="e">
        <f t="shared" ref="AK108:AK202" si="183">(AJ108/AI108)*100</f>
        <v>#DIV/0!</v>
      </c>
      <c r="AL108" s="129">
        <f t="shared" si="173"/>
        <v>0</v>
      </c>
      <c r="AM108" s="144">
        <f t="shared" si="173"/>
        <v>0</v>
      </c>
      <c r="AN108" s="144" t="e">
        <f t="shared" ref="AN108:AN202" si="184">(AM108/AL108)*100</f>
        <v>#DIV/0!</v>
      </c>
      <c r="AO108" s="129">
        <f t="shared" si="173"/>
        <v>0</v>
      </c>
      <c r="AP108" s="144">
        <f t="shared" si="173"/>
        <v>0</v>
      </c>
      <c r="AQ108" s="144" t="e">
        <f t="shared" si="49"/>
        <v>#DIV/0!</v>
      </c>
      <c r="AR108" s="171"/>
    </row>
    <row r="109" spans="1:44" ht="33.75" customHeight="1" outlineLevel="1">
      <c r="A109" s="364"/>
      <c r="B109" s="365"/>
      <c r="C109" s="366"/>
      <c r="D109" s="148" t="s">
        <v>2</v>
      </c>
      <c r="E109" s="129">
        <f t="shared" ref="E109:F111" si="185">H109+K109+N109+Q109+T109+W109+Z109+AC109+AF109+AI109+AL109+AO109</f>
        <v>0</v>
      </c>
      <c r="F109" s="149">
        <f t="shared" si="185"/>
        <v>0</v>
      </c>
      <c r="G109" s="146" t="e">
        <f t="shared" ref="G109:G231" si="186">(F109/E109)*100</f>
        <v>#DIV/0!</v>
      </c>
      <c r="H109" s="152">
        <v>0</v>
      </c>
      <c r="I109" s="153">
        <v>0</v>
      </c>
      <c r="J109" s="146" t="e">
        <f t="shared" ref="J109:J202" si="187">(I109/H109)*100</f>
        <v>#DIV/0!</v>
      </c>
      <c r="K109" s="152">
        <v>0</v>
      </c>
      <c r="L109" s="153">
        <v>0</v>
      </c>
      <c r="M109" s="146" t="e">
        <f t="shared" ref="M109:M202" si="188">(L109/K109)*100</f>
        <v>#DIV/0!</v>
      </c>
      <c r="N109" s="152">
        <v>0</v>
      </c>
      <c r="O109" s="153">
        <v>0</v>
      </c>
      <c r="P109" s="146" t="e">
        <f t="shared" ref="P109:P202" si="189">(O109/N109)*100</f>
        <v>#DIV/0!</v>
      </c>
      <c r="Q109" s="152">
        <v>0</v>
      </c>
      <c r="R109" s="153">
        <v>0</v>
      </c>
      <c r="S109" s="146" t="e">
        <f t="shared" ref="S109:S202" si="190">(R109/Q109)*100</f>
        <v>#DIV/0!</v>
      </c>
      <c r="T109" s="152">
        <v>0</v>
      </c>
      <c r="U109" s="153">
        <v>0</v>
      </c>
      <c r="V109" s="146" t="e">
        <f t="shared" ref="V109:V202" si="191">(U109/T109)*100</f>
        <v>#DIV/0!</v>
      </c>
      <c r="W109" s="152">
        <v>0</v>
      </c>
      <c r="X109" s="153">
        <v>0</v>
      </c>
      <c r="Y109" s="146" t="e">
        <f t="shared" ref="Y109:Y202" si="192">(X109/W109)*100</f>
        <v>#DIV/0!</v>
      </c>
      <c r="Z109" s="152">
        <v>0</v>
      </c>
      <c r="AA109" s="153">
        <v>0</v>
      </c>
      <c r="AB109" s="146" t="e">
        <f t="shared" si="180"/>
        <v>#DIV/0!</v>
      </c>
      <c r="AC109" s="152">
        <v>0</v>
      </c>
      <c r="AD109" s="153">
        <v>0</v>
      </c>
      <c r="AE109" s="146" t="e">
        <f t="shared" si="181"/>
        <v>#DIV/0!</v>
      </c>
      <c r="AF109" s="152">
        <v>0</v>
      </c>
      <c r="AG109" s="153">
        <v>0</v>
      </c>
      <c r="AH109" s="146" t="e">
        <f t="shared" si="182"/>
        <v>#DIV/0!</v>
      </c>
      <c r="AI109" s="152">
        <v>0</v>
      </c>
      <c r="AJ109" s="153">
        <v>0</v>
      </c>
      <c r="AK109" s="146" t="e">
        <f t="shared" si="183"/>
        <v>#DIV/0!</v>
      </c>
      <c r="AL109" s="152">
        <v>0</v>
      </c>
      <c r="AM109" s="153">
        <v>0</v>
      </c>
      <c r="AN109" s="146" t="e">
        <f t="shared" si="184"/>
        <v>#DIV/0!</v>
      </c>
      <c r="AO109" s="152">
        <v>0</v>
      </c>
      <c r="AP109" s="153">
        <v>0</v>
      </c>
      <c r="AQ109" s="146" t="e">
        <f t="shared" ref="AQ109:AQ202" si="193">(AP109/AO109)*100</f>
        <v>#DIV/0!</v>
      </c>
      <c r="AR109" s="156"/>
    </row>
    <row r="110" spans="1:44" ht="33.75" customHeight="1" outlineLevel="1">
      <c r="A110" s="364"/>
      <c r="B110" s="365"/>
      <c r="C110" s="366"/>
      <c r="D110" s="148" t="s">
        <v>43</v>
      </c>
      <c r="E110" s="129">
        <f t="shared" si="185"/>
        <v>0</v>
      </c>
      <c r="F110" s="149">
        <f t="shared" si="185"/>
        <v>0</v>
      </c>
      <c r="G110" s="146" t="e">
        <f t="shared" si="186"/>
        <v>#DIV/0!</v>
      </c>
      <c r="H110" s="152">
        <v>0</v>
      </c>
      <c r="I110" s="153">
        <v>0</v>
      </c>
      <c r="J110" s="146" t="e">
        <f t="shared" si="187"/>
        <v>#DIV/0!</v>
      </c>
      <c r="K110" s="152">
        <v>0</v>
      </c>
      <c r="L110" s="153">
        <v>0</v>
      </c>
      <c r="M110" s="146" t="e">
        <f t="shared" si="188"/>
        <v>#DIV/0!</v>
      </c>
      <c r="N110" s="152">
        <v>0</v>
      </c>
      <c r="O110" s="153">
        <v>0</v>
      </c>
      <c r="P110" s="146" t="e">
        <f t="shared" si="189"/>
        <v>#DIV/0!</v>
      </c>
      <c r="Q110" s="152">
        <v>0</v>
      </c>
      <c r="R110" s="153">
        <v>0</v>
      </c>
      <c r="S110" s="146" t="e">
        <f t="shared" si="190"/>
        <v>#DIV/0!</v>
      </c>
      <c r="T110" s="152">
        <v>0</v>
      </c>
      <c r="U110" s="153">
        <v>0</v>
      </c>
      <c r="V110" s="146" t="e">
        <f t="shared" si="191"/>
        <v>#DIV/0!</v>
      </c>
      <c r="W110" s="152">
        <v>0</v>
      </c>
      <c r="X110" s="153">
        <v>0</v>
      </c>
      <c r="Y110" s="146" t="e">
        <f t="shared" si="192"/>
        <v>#DIV/0!</v>
      </c>
      <c r="Z110" s="152">
        <v>0</v>
      </c>
      <c r="AA110" s="153">
        <v>0</v>
      </c>
      <c r="AB110" s="146" t="e">
        <f t="shared" si="180"/>
        <v>#DIV/0!</v>
      </c>
      <c r="AC110" s="152">
        <v>0</v>
      </c>
      <c r="AD110" s="153">
        <v>0</v>
      </c>
      <c r="AE110" s="146" t="e">
        <f t="shared" si="181"/>
        <v>#DIV/0!</v>
      </c>
      <c r="AF110" s="152">
        <v>0</v>
      </c>
      <c r="AG110" s="153">
        <v>0</v>
      </c>
      <c r="AH110" s="146" t="e">
        <f t="shared" si="182"/>
        <v>#DIV/0!</v>
      </c>
      <c r="AI110" s="152">
        <v>0</v>
      </c>
      <c r="AJ110" s="153">
        <v>0</v>
      </c>
      <c r="AK110" s="146" t="e">
        <f t="shared" si="183"/>
        <v>#DIV/0!</v>
      </c>
      <c r="AL110" s="152">
        <v>0</v>
      </c>
      <c r="AM110" s="153">
        <v>0</v>
      </c>
      <c r="AN110" s="146" t="e">
        <f t="shared" si="184"/>
        <v>#DIV/0!</v>
      </c>
      <c r="AO110" s="152">
        <v>0</v>
      </c>
      <c r="AP110" s="153">
        <v>0</v>
      </c>
      <c r="AQ110" s="146" t="e">
        <f t="shared" si="193"/>
        <v>#DIV/0!</v>
      </c>
      <c r="AR110" s="156"/>
    </row>
    <row r="111" spans="1:44" ht="33.75" customHeight="1" outlineLevel="1">
      <c r="A111" s="364"/>
      <c r="B111" s="365"/>
      <c r="C111" s="366"/>
      <c r="D111" s="148" t="s">
        <v>308</v>
      </c>
      <c r="E111" s="129">
        <f t="shared" si="185"/>
        <v>0</v>
      </c>
      <c r="F111" s="149">
        <f t="shared" si="185"/>
        <v>0</v>
      </c>
      <c r="G111" s="146" t="e">
        <f t="shared" si="186"/>
        <v>#DIV/0!</v>
      </c>
      <c r="H111" s="152">
        <v>0</v>
      </c>
      <c r="I111" s="153">
        <v>0</v>
      </c>
      <c r="J111" s="146" t="e">
        <f t="shared" si="187"/>
        <v>#DIV/0!</v>
      </c>
      <c r="K111" s="152">
        <v>0</v>
      </c>
      <c r="L111" s="153">
        <v>0</v>
      </c>
      <c r="M111" s="146" t="e">
        <f t="shared" si="188"/>
        <v>#DIV/0!</v>
      </c>
      <c r="N111" s="152">
        <v>0</v>
      </c>
      <c r="O111" s="153">
        <v>0</v>
      </c>
      <c r="P111" s="146" t="e">
        <f t="shared" si="189"/>
        <v>#DIV/0!</v>
      </c>
      <c r="Q111" s="152">
        <v>0</v>
      </c>
      <c r="R111" s="153">
        <v>0</v>
      </c>
      <c r="S111" s="146" t="e">
        <f t="shared" si="190"/>
        <v>#DIV/0!</v>
      </c>
      <c r="T111" s="152">
        <v>0</v>
      </c>
      <c r="U111" s="153">
        <v>0</v>
      </c>
      <c r="V111" s="146" t="e">
        <f t="shared" si="191"/>
        <v>#DIV/0!</v>
      </c>
      <c r="W111" s="152">
        <v>0</v>
      </c>
      <c r="X111" s="153">
        <v>0</v>
      </c>
      <c r="Y111" s="146" t="e">
        <f t="shared" si="192"/>
        <v>#DIV/0!</v>
      </c>
      <c r="Z111" s="152">
        <v>0</v>
      </c>
      <c r="AA111" s="153">
        <v>0</v>
      </c>
      <c r="AB111" s="146" t="e">
        <f t="shared" si="180"/>
        <v>#DIV/0!</v>
      </c>
      <c r="AC111" s="152">
        <v>0</v>
      </c>
      <c r="AD111" s="153">
        <v>0</v>
      </c>
      <c r="AE111" s="146" t="e">
        <f t="shared" si="181"/>
        <v>#DIV/0!</v>
      </c>
      <c r="AF111" s="152">
        <v>0</v>
      </c>
      <c r="AG111" s="153">
        <v>0</v>
      </c>
      <c r="AH111" s="146" t="e">
        <f t="shared" si="182"/>
        <v>#DIV/0!</v>
      </c>
      <c r="AI111" s="152">
        <v>0</v>
      </c>
      <c r="AJ111" s="153">
        <v>0</v>
      </c>
      <c r="AK111" s="146" t="e">
        <f t="shared" si="183"/>
        <v>#DIV/0!</v>
      </c>
      <c r="AL111" s="152">
        <v>0</v>
      </c>
      <c r="AM111" s="153">
        <v>0</v>
      </c>
      <c r="AN111" s="146" t="e">
        <f t="shared" si="184"/>
        <v>#DIV/0!</v>
      </c>
      <c r="AO111" s="152">
        <v>0</v>
      </c>
      <c r="AP111" s="153">
        <v>0</v>
      </c>
      <c r="AQ111" s="146" t="e">
        <f t="shared" si="193"/>
        <v>#DIV/0!</v>
      </c>
      <c r="AR111" s="156"/>
    </row>
    <row r="112" spans="1:44" s="154" customFormat="1" ht="45.75" customHeight="1" outlineLevel="1">
      <c r="A112" s="368" t="s">
        <v>268</v>
      </c>
      <c r="B112" s="369" t="s">
        <v>340</v>
      </c>
      <c r="C112" s="370" t="s">
        <v>341</v>
      </c>
      <c r="D112" s="143" t="s">
        <v>307</v>
      </c>
      <c r="E112" s="129">
        <f>E113+E114+E116</f>
        <v>92442.7</v>
      </c>
      <c r="F112" s="144">
        <f t="shared" ref="F112:AP112" si="194">F113+F114+F116</f>
        <v>299</v>
      </c>
      <c r="G112" s="144">
        <f t="shared" si="186"/>
        <v>0.32344360344299772</v>
      </c>
      <c r="H112" s="129">
        <f t="shared" si="194"/>
        <v>300</v>
      </c>
      <c r="I112" s="144">
        <f t="shared" si="194"/>
        <v>299</v>
      </c>
      <c r="J112" s="144">
        <f t="shared" si="187"/>
        <v>99.666666666666671</v>
      </c>
      <c r="K112" s="129">
        <f t="shared" ref="K112:L112" si="195">K113+K114+K116</f>
        <v>150</v>
      </c>
      <c r="L112" s="144">
        <f t="shared" si="195"/>
        <v>0</v>
      </c>
      <c r="M112" s="144">
        <f t="shared" si="188"/>
        <v>0</v>
      </c>
      <c r="N112" s="129">
        <f t="shared" ref="N112" si="196">N113+N114+N116</f>
        <v>540</v>
      </c>
      <c r="O112" s="144">
        <f t="shared" si="194"/>
        <v>0</v>
      </c>
      <c r="P112" s="144">
        <f t="shared" si="189"/>
        <v>0</v>
      </c>
      <c r="Q112" s="129">
        <f t="shared" ref="Q112" si="197">Q113+Q114+Q116</f>
        <v>1148</v>
      </c>
      <c r="R112" s="144">
        <f t="shared" si="194"/>
        <v>0</v>
      </c>
      <c r="S112" s="144">
        <f t="shared" si="190"/>
        <v>0</v>
      </c>
      <c r="T112" s="129">
        <f t="shared" ref="T112" si="198">T113+T114+T116</f>
        <v>1778</v>
      </c>
      <c r="U112" s="144">
        <f t="shared" si="194"/>
        <v>0</v>
      </c>
      <c r="V112" s="144">
        <f t="shared" si="191"/>
        <v>0</v>
      </c>
      <c r="W112" s="129">
        <f t="shared" ref="W112" si="199">W113+W114+W116</f>
        <v>14537.2</v>
      </c>
      <c r="X112" s="144">
        <f t="shared" si="194"/>
        <v>0</v>
      </c>
      <c r="Y112" s="144">
        <f t="shared" si="192"/>
        <v>0</v>
      </c>
      <c r="Z112" s="129">
        <f t="shared" ref="Z112" si="200">Z113+Z114+Z116</f>
        <v>13000</v>
      </c>
      <c r="AA112" s="144">
        <f t="shared" si="194"/>
        <v>0</v>
      </c>
      <c r="AB112" s="144">
        <f t="shared" si="180"/>
        <v>0</v>
      </c>
      <c r="AC112" s="129">
        <f t="shared" si="194"/>
        <v>46456.4</v>
      </c>
      <c r="AD112" s="144">
        <f t="shared" si="194"/>
        <v>0</v>
      </c>
      <c r="AE112" s="144">
        <f t="shared" si="181"/>
        <v>0</v>
      </c>
      <c r="AF112" s="129">
        <f t="shared" si="194"/>
        <v>14522.7</v>
      </c>
      <c r="AG112" s="144">
        <f t="shared" si="194"/>
        <v>0</v>
      </c>
      <c r="AH112" s="144">
        <f t="shared" si="182"/>
        <v>0</v>
      </c>
      <c r="AI112" s="129">
        <f t="shared" si="194"/>
        <v>0</v>
      </c>
      <c r="AJ112" s="144">
        <f t="shared" si="194"/>
        <v>0</v>
      </c>
      <c r="AK112" s="144" t="e">
        <f t="shared" si="183"/>
        <v>#DIV/0!</v>
      </c>
      <c r="AL112" s="129">
        <f t="shared" si="194"/>
        <v>0</v>
      </c>
      <c r="AM112" s="144">
        <f t="shared" si="194"/>
        <v>0</v>
      </c>
      <c r="AN112" s="144" t="e">
        <f t="shared" si="184"/>
        <v>#DIV/0!</v>
      </c>
      <c r="AO112" s="129">
        <f t="shared" si="194"/>
        <v>10.4</v>
      </c>
      <c r="AP112" s="144">
        <f t="shared" si="194"/>
        <v>0</v>
      </c>
      <c r="AQ112" s="144">
        <f t="shared" si="193"/>
        <v>0</v>
      </c>
      <c r="AR112" s="191"/>
    </row>
    <row r="113" spans="1:44" s="154" customFormat="1" ht="45.75" customHeight="1" outlineLevel="1">
      <c r="A113" s="368"/>
      <c r="B113" s="369"/>
      <c r="C113" s="370"/>
      <c r="D113" s="145" t="s">
        <v>2</v>
      </c>
      <c r="E113" s="129">
        <f t="shared" ref="E113:F116" si="201">H113+K113+N113+Q113+T113+W113+Z113+AC113+AF113+AI113+AO113</f>
        <v>700</v>
      </c>
      <c r="F113" s="146">
        <f t="shared" si="201"/>
        <v>0</v>
      </c>
      <c r="G113" s="146">
        <f t="shared" si="186"/>
        <v>0</v>
      </c>
      <c r="H113" s="147">
        <f>H118+H182+H187+H191+H195</f>
        <v>0</v>
      </c>
      <c r="I113" s="146">
        <f>I118+I182+I187+I191+I195</f>
        <v>0</v>
      </c>
      <c r="J113" s="146" t="e">
        <f t="shared" si="187"/>
        <v>#DIV/0!</v>
      </c>
      <c r="K113" s="147">
        <f>K118+K182+K187+K191+K195</f>
        <v>0</v>
      </c>
      <c r="L113" s="146">
        <f>L118+L182+L187+L191+L195</f>
        <v>0</v>
      </c>
      <c r="M113" s="146" t="e">
        <f t="shared" si="188"/>
        <v>#DIV/0!</v>
      </c>
      <c r="N113" s="147">
        <f>N118+N182+N187+N191+N195</f>
        <v>0</v>
      </c>
      <c r="O113" s="146">
        <f>O118+O182+O187+O191+O195</f>
        <v>0</v>
      </c>
      <c r="P113" s="146" t="e">
        <f t="shared" si="189"/>
        <v>#DIV/0!</v>
      </c>
      <c r="Q113" s="147">
        <f>Q118+Q182+Q187+Q191+Q195</f>
        <v>272</v>
      </c>
      <c r="R113" s="146">
        <f>R118+R182+R187+R191+R195</f>
        <v>0</v>
      </c>
      <c r="S113" s="146">
        <f t="shared" si="190"/>
        <v>0</v>
      </c>
      <c r="T113" s="147">
        <f>T118+T182+T187+T191+T195</f>
        <v>428</v>
      </c>
      <c r="U113" s="146">
        <f>U118+U182+U187+U191+U195</f>
        <v>0</v>
      </c>
      <c r="V113" s="146">
        <f t="shared" si="191"/>
        <v>0</v>
      </c>
      <c r="W113" s="147">
        <f>W118+W182+W187+W191+W195</f>
        <v>0</v>
      </c>
      <c r="X113" s="146">
        <f>X118+X182+X187+X191+X195</f>
        <v>0</v>
      </c>
      <c r="Y113" s="146" t="e">
        <f t="shared" si="192"/>
        <v>#DIV/0!</v>
      </c>
      <c r="Z113" s="147">
        <f>Z118+Z182+Z187+Z191+Z195</f>
        <v>0</v>
      </c>
      <c r="AA113" s="146">
        <f>AA118+AA182+AA187+AA191+AA195</f>
        <v>0</v>
      </c>
      <c r="AB113" s="146" t="e">
        <f t="shared" si="180"/>
        <v>#DIV/0!</v>
      </c>
      <c r="AC113" s="147">
        <f>AC118+AC182+AC187+AC191+AC195</f>
        <v>0</v>
      </c>
      <c r="AD113" s="146">
        <f>AD118+AD182+AD187+AD191+AD195</f>
        <v>0</v>
      </c>
      <c r="AE113" s="146" t="e">
        <f t="shared" si="181"/>
        <v>#DIV/0!</v>
      </c>
      <c r="AF113" s="147">
        <f>AF118+AF182+AF187+AF191+AF195</f>
        <v>0</v>
      </c>
      <c r="AG113" s="146">
        <f>AG118+AG182+AG187+AG191+AG195</f>
        <v>0</v>
      </c>
      <c r="AH113" s="146" t="e">
        <f t="shared" si="182"/>
        <v>#DIV/0!</v>
      </c>
      <c r="AI113" s="147">
        <f>AI118+AI182+AI187+AI191+AI195</f>
        <v>0</v>
      </c>
      <c r="AJ113" s="146">
        <f>AJ118+AJ182+AJ187+AJ191+AJ195</f>
        <v>0</v>
      </c>
      <c r="AK113" s="146" t="e">
        <f t="shared" si="183"/>
        <v>#DIV/0!</v>
      </c>
      <c r="AL113" s="147">
        <f>AL118+AL182+AL187+AL191+AL195</f>
        <v>0</v>
      </c>
      <c r="AM113" s="146">
        <f>AM118+AM182+AM187+AM191+AM195</f>
        <v>0</v>
      </c>
      <c r="AN113" s="146" t="e">
        <f t="shared" si="184"/>
        <v>#DIV/0!</v>
      </c>
      <c r="AO113" s="147">
        <f>AO118+AO182+AO187+AO191+AO195</f>
        <v>0</v>
      </c>
      <c r="AP113" s="146">
        <f>AP118+AP182+AP187+AP191+AP195</f>
        <v>0</v>
      </c>
      <c r="AQ113" s="146" t="e">
        <f t="shared" si="193"/>
        <v>#DIV/0!</v>
      </c>
      <c r="AR113" s="151"/>
    </row>
    <row r="114" spans="1:44" s="154" customFormat="1" ht="45.75" customHeight="1" outlineLevel="1">
      <c r="A114" s="368"/>
      <c r="B114" s="369"/>
      <c r="C114" s="370"/>
      <c r="D114" s="145" t="s">
        <v>43</v>
      </c>
      <c r="E114" s="129">
        <f t="shared" si="201"/>
        <v>91742.7</v>
      </c>
      <c r="F114" s="146">
        <f t="shared" si="201"/>
        <v>299</v>
      </c>
      <c r="G114" s="146">
        <f t="shared" si="186"/>
        <v>0.32591148941550663</v>
      </c>
      <c r="H114" s="147">
        <f>H119+H183+H188+H192+H196</f>
        <v>300</v>
      </c>
      <c r="I114" s="146">
        <f>I119+I183+I188+I192+I196</f>
        <v>299</v>
      </c>
      <c r="J114" s="146">
        <f t="shared" si="187"/>
        <v>99.666666666666671</v>
      </c>
      <c r="K114" s="147">
        <f>K119+K183+K188+K192+K196</f>
        <v>150</v>
      </c>
      <c r="L114" s="146">
        <f>L119+L183+L188+L192+L196</f>
        <v>0</v>
      </c>
      <c r="M114" s="146">
        <f t="shared" si="188"/>
        <v>0</v>
      </c>
      <c r="N114" s="147">
        <f>N119+N183+N188+N192+N196</f>
        <v>540</v>
      </c>
      <c r="O114" s="146">
        <f>O119+O183+O188+O192+O196</f>
        <v>0</v>
      </c>
      <c r="P114" s="146">
        <f t="shared" si="189"/>
        <v>0</v>
      </c>
      <c r="Q114" s="147">
        <f>Q119+Q183+Q188+Q192+Q196</f>
        <v>876</v>
      </c>
      <c r="R114" s="146">
        <f>R119+R183+R188+R192+R196</f>
        <v>0</v>
      </c>
      <c r="S114" s="146">
        <f t="shared" si="190"/>
        <v>0</v>
      </c>
      <c r="T114" s="147">
        <f>T119+T183+T188+T192+T196</f>
        <v>1350</v>
      </c>
      <c r="U114" s="146">
        <f>U119+U183+U188+U192+U196</f>
        <v>0</v>
      </c>
      <c r="V114" s="146">
        <f t="shared" si="191"/>
        <v>0</v>
      </c>
      <c r="W114" s="147">
        <f>W119+W183+W188+W192+W196</f>
        <v>14537.2</v>
      </c>
      <c r="X114" s="146">
        <f>X119+X183+X188+X192+X196</f>
        <v>0</v>
      </c>
      <c r="Y114" s="146">
        <f t="shared" si="192"/>
        <v>0</v>
      </c>
      <c r="Z114" s="147">
        <f>Z119+Z183+Z188+Z192+Z196</f>
        <v>13000</v>
      </c>
      <c r="AA114" s="146">
        <f>AA119+AA183+AA188+AA192+AA196</f>
        <v>0</v>
      </c>
      <c r="AB114" s="146">
        <f t="shared" si="180"/>
        <v>0</v>
      </c>
      <c r="AC114" s="147">
        <f>AC119+AC183+AC188+AC192+AC196</f>
        <v>46456.4</v>
      </c>
      <c r="AD114" s="146">
        <f>AD119+AD183+AD188+AD192+AD196</f>
        <v>0</v>
      </c>
      <c r="AE114" s="146">
        <f t="shared" si="181"/>
        <v>0</v>
      </c>
      <c r="AF114" s="147">
        <f>AF119+AF183+AF188+AF192+AF196</f>
        <v>14522.7</v>
      </c>
      <c r="AG114" s="146">
        <f>AG119+AG183+AG188+AG192+AG196</f>
        <v>0</v>
      </c>
      <c r="AH114" s="146">
        <f t="shared" si="182"/>
        <v>0</v>
      </c>
      <c r="AI114" s="147">
        <f>AI119+AI183+AI188+AI192+AI196</f>
        <v>0</v>
      </c>
      <c r="AJ114" s="146">
        <f>AJ119+AJ183+AJ188+AJ192+AJ196</f>
        <v>0</v>
      </c>
      <c r="AK114" s="146" t="e">
        <f t="shared" si="183"/>
        <v>#DIV/0!</v>
      </c>
      <c r="AL114" s="147">
        <f>AL119+AL183+AL188+AL192+AL196</f>
        <v>0</v>
      </c>
      <c r="AM114" s="146">
        <f>AM119+AM183+AM188+AM192+AM196</f>
        <v>0</v>
      </c>
      <c r="AN114" s="146" t="e">
        <f t="shared" si="184"/>
        <v>#DIV/0!</v>
      </c>
      <c r="AO114" s="147">
        <f>AO119+AO183+AO188+AO192+AO196</f>
        <v>10.4</v>
      </c>
      <c r="AP114" s="146">
        <f>AP119+AP183+AP188+AP192+AP196</f>
        <v>0</v>
      </c>
      <c r="AQ114" s="146">
        <f t="shared" si="193"/>
        <v>0</v>
      </c>
      <c r="AR114" s="151"/>
    </row>
    <row r="115" spans="1:44" s="154" customFormat="1" ht="45.75" customHeight="1" outlineLevel="1">
      <c r="A115" s="368"/>
      <c r="B115" s="369"/>
      <c r="C115" s="370"/>
      <c r="D115" s="145" t="s">
        <v>303</v>
      </c>
      <c r="E115" s="129">
        <f t="shared" si="201"/>
        <v>6720</v>
      </c>
      <c r="F115" s="146">
        <f t="shared" si="201"/>
        <v>299</v>
      </c>
      <c r="G115" s="146">
        <f t="shared" si="186"/>
        <v>4.4494047619047619</v>
      </c>
      <c r="H115" s="147">
        <f>H120</f>
        <v>300</v>
      </c>
      <c r="I115" s="146">
        <f>I120</f>
        <v>299</v>
      </c>
      <c r="J115" s="146">
        <f t="shared" si="187"/>
        <v>99.666666666666671</v>
      </c>
      <c r="K115" s="147">
        <f>K120</f>
        <v>0</v>
      </c>
      <c r="L115" s="146">
        <f>L120</f>
        <v>0</v>
      </c>
      <c r="M115" s="146" t="e">
        <f t="shared" si="188"/>
        <v>#DIV/0!</v>
      </c>
      <c r="N115" s="147">
        <f>N120</f>
        <v>0</v>
      </c>
      <c r="O115" s="146">
        <f>O120</f>
        <v>0</v>
      </c>
      <c r="P115" s="146" t="e">
        <f t="shared" si="189"/>
        <v>#DIV/0!</v>
      </c>
      <c r="Q115" s="147">
        <f>Q120</f>
        <v>0</v>
      </c>
      <c r="R115" s="146">
        <f>R120</f>
        <v>0</v>
      </c>
      <c r="S115" s="146" t="e">
        <f t="shared" si="190"/>
        <v>#DIV/0!</v>
      </c>
      <c r="T115" s="147">
        <f>T120</f>
        <v>0</v>
      </c>
      <c r="U115" s="146">
        <f>U120</f>
        <v>0</v>
      </c>
      <c r="V115" s="146" t="e">
        <f t="shared" si="191"/>
        <v>#DIV/0!</v>
      </c>
      <c r="W115" s="147">
        <f>W120</f>
        <v>1537.2</v>
      </c>
      <c r="X115" s="146">
        <f>X120</f>
        <v>0</v>
      </c>
      <c r="Y115" s="146">
        <f t="shared" si="192"/>
        <v>0</v>
      </c>
      <c r="Z115" s="147">
        <f>Z120</f>
        <v>0</v>
      </c>
      <c r="AA115" s="146">
        <f>AA120</f>
        <v>0</v>
      </c>
      <c r="AB115" s="146" t="e">
        <f t="shared" si="180"/>
        <v>#DIV/0!</v>
      </c>
      <c r="AC115" s="147">
        <f>AC120</f>
        <v>4872.8</v>
      </c>
      <c r="AD115" s="146">
        <f>AD120</f>
        <v>0</v>
      </c>
      <c r="AE115" s="146">
        <f t="shared" si="181"/>
        <v>0</v>
      </c>
      <c r="AF115" s="147">
        <f>AF120</f>
        <v>10</v>
      </c>
      <c r="AG115" s="146">
        <f>AG120</f>
        <v>0</v>
      </c>
      <c r="AH115" s="146">
        <f t="shared" si="182"/>
        <v>0</v>
      </c>
      <c r="AI115" s="147">
        <f>AI120</f>
        <v>0</v>
      </c>
      <c r="AJ115" s="146">
        <f>AJ120</f>
        <v>0</v>
      </c>
      <c r="AK115" s="146" t="e">
        <f t="shared" si="183"/>
        <v>#DIV/0!</v>
      </c>
      <c r="AL115" s="147">
        <f>AL120</f>
        <v>0</v>
      </c>
      <c r="AM115" s="146">
        <f>AM120</f>
        <v>0</v>
      </c>
      <c r="AN115" s="146" t="e">
        <f t="shared" si="184"/>
        <v>#DIV/0!</v>
      </c>
      <c r="AO115" s="147">
        <f>AO120</f>
        <v>0</v>
      </c>
      <c r="AP115" s="146">
        <f>AP120</f>
        <v>0</v>
      </c>
      <c r="AQ115" s="146" t="e">
        <f t="shared" si="193"/>
        <v>#DIV/0!</v>
      </c>
      <c r="AR115" s="151"/>
    </row>
    <row r="116" spans="1:44" s="154" customFormat="1" ht="45.75" customHeight="1" outlineLevel="1">
      <c r="A116" s="368"/>
      <c r="B116" s="369"/>
      <c r="C116" s="370"/>
      <c r="D116" s="145" t="s">
        <v>308</v>
      </c>
      <c r="E116" s="129">
        <f t="shared" si="201"/>
        <v>0</v>
      </c>
      <c r="F116" s="146">
        <f t="shared" si="201"/>
        <v>0</v>
      </c>
      <c r="G116" s="146" t="e">
        <f t="shared" si="186"/>
        <v>#DIV/0!</v>
      </c>
      <c r="H116" s="147">
        <f>H121+H184+H189+H193+H197</f>
        <v>0</v>
      </c>
      <c r="I116" s="146">
        <f>I121+I184+I189+I193+I197</f>
        <v>0</v>
      </c>
      <c r="J116" s="146" t="e">
        <f t="shared" si="187"/>
        <v>#DIV/0!</v>
      </c>
      <c r="K116" s="147">
        <f>K121+K184+K189+K193+K197</f>
        <v>0</v>
      </c>
      <c r="L116" s="146">
        <f>L121+L184+L189+L193+L197</f>
        <v>0</v>
      </c>
      <c r="M116" s="146" t="e">
        <f t="shared" si="188"/>
        <v>#DIV/0!</v>
      </c>
      <c r="N116" s="147">
        <f>N121+N184+N189+N193+N197</f>
        <v>0</v>
      </c>
      <c r="O116" s="146">
        <f>O121+O184+O189+O193+O197</f>
        <v>0</v>
      </c>
      <c r="P116" s="146" t="e">
        <f t="shared" si="189"/>
        <v>#DIV/0!</v>
      </c>
      <c r="Q116" s="147">
        <f>Q121+Q184+Q189+Q193+Q197</f>
        <v>0</v>
      </c>
      <c r="R116" s="146">
        <f>R121+R184+R189+R193+R197</f>
        <v>0</v>
      </c>
      <c r="S116" s="146" t="e">
        <f t="shared" si="190"/>
        <v>#DIV/0!</v>
      </c>
      <c r="T116" s="147">
        <f>T121+T184+T189+T193+T197</f>
        <v>0</v>
      </c>
      <c r="U116" s="146">
        <f>U121+U184+U189+U193+U197</f>
        <v>0</v>
      </c>
      <c r="V116" s="146" t="e">
        <f t="shared" si="191"/>
        <v>#DIV/0!</v>
      </c>
      <c r="W116" s="147">
        <f>W121+W184+W189+W193+W197</f>
        <v>0</v>
      </c>
      <c r="X116" s="146">
        <f>X121+X184+X189+X193+X197</f>
        <v>0</v>
      </c>
      <c r="Y116" s="146" t="e">
        <f t="shared" si="192"/>
        <v>#DIV/0!</v>
      </c>
      <c r="Z116" s="147">
        <f>Z121+Z184+Z189+Z193+Z197</f>
        <v>0</v>
      </c>
      <c r="AA116" s="146">
        <f>AA121+AA184+AA189+AA193+AA197</f>
        <v>0</v>
      </c>
      <c r="AB116" s="146" t="e">
        <f t="shared" si="180"/>
        <v>#DIV/0!</v>
      </c>
      <c r="AC116" s="147">
        <f>AC121+AC184+AC189+AC193+AC197</f>
        <v>0</v>
      </c>
      <c r="AD116" s="146">
        <f>AD121+AD184+AD189+AD193+AD197</f>
        <v>0</v>
      </c>
      <c r="AE116" s="146" t="e">
        <f t="shared" si="181"/>
        <v>#DIV/0!</v>
      </c>
      <c r="AF116" s="147">
        <f>AF121+AF184+AF189+AF193+AF197</f>
        <v>0</v>
      </c>
      <c r="AG116" s="146">
        <f>AG121+AG184+AG189+AG193+AG197</f>
        <v>0</v>
      </c>
      <c r="AH116" s="146" t="e">
        <f t="shared" si="182"/>
        <v>#DIV/0!</v>
      </c>
      <c r="AI116" s="147">
        <f>AI121+AI184+AI189+AI193+AI197</f>
        <v>0</v>
      </c>
      <c r="AJ116" s="146">
        <f>AJ121+AJ184+AJ189+AJ193+AJ197</f>
        <v>0</v>
      </c>
      <c r="AK116" s="146" t="e">
        <f t="shared" si="183"/>
        <v>#DIV/0!</v>
      </c>
      <c r="AL116" s="147">
        <f>AL121+AL184+AL189+AL193+AL197</f>
        <v>0</v>
      </c>
      <c r="AM116" s="146">
        <f>AM121+AM184+AM189+AM193+AM197</f>
        <v>0</v>
      </c>
      <c r="AN116" s="146" t="e">
        <f t="shared" si="184"/>
        <v>#DIV/0!</v>
      </c>
      <c r="AO116" s="147">
        <f>AO121+AO184+AO189+AO193+AO197</f>
        <v>0</v>
      </c>
      <c r="AP116" s="146">
        <f>AP121+AP184+AP189+AP193+AP197</f>
        <v>0</v>
      </c>
      <c r="AQ116" s="146" t="e">
        <f t="shared" si="193"/>
        <v>#DIV/0!</v>
      </c>
      <c r="AR116" s="151"/>
    </row>
    <row r="117" spans="1:44" s="154" customFormat="1" ht="15.6" outlineLevel="1">
      <c r="A117" s="368" t="s">
        <v>6</v>
      </c>
      <c r="B117" s="369" t="s">
        <v>342</v>
      </c>
      <c r="C117" s="370" t="s">
        <v>343</v>
      </c>
      <c r="D117" s="143" t="s">
        <v>307</v>
      </c>
      <c r="E117" s="129">
        <f>E118+E119+E121</f>
        <v>91142.7</v>
      </c>
      <c r="F117" s="144">
        <f>F118+F119+F121</f>
        <v>299</v>
      </c>
      <c r="G117" s="144">
        <f t="shared" si="186"/>
        <v>0.32805699194779175</v>
      </c>
      <c r="H117" s="129">
        <f t="shared" ref="H117:AP117" si="202">H118+H119+H121</f>
        <v>300</v>
      </c>
      <c r="I117" s="144">
        <f t="shared" si="202"/>
        <v>299</v>
      </c>
      <c r="J117" s="144">
        <f t="shared" si="187"/>
        <v>99.666666666666671</v>
      </c>
      <c r="K117" s="129">
        <f t="shared" ref="K117" si="203">K118+K119+K121</f>
        <v>150</v>
      </c>
      <c r="L117" s="144">
        <f t="shared" si="202"/>
        <v>0</v>
      </c>
      <c r="M117" s="144">
        <f t="shared" si="188"/>
        <v>0</v>
      </c>
      <c r="N117" s="129">
        <f t="shared" ref="N117" si="204">N118+N119+N121</f>
        <v>0</v>
      </c>
      <c r="O117" s="144">
        <f t="shared" si="202"/>
        <v>0</v>
      </c>
      <c r="P117" s="144" t="e">
        <f t="shared" si="189"/>
        <v>#DIV/0!</v>
      </c>
      <c r="Q117" s="129">
        <f t="shared" ref="Q117" si="205">Q118+Q119+Q121</f>
        <v>816</v>
      </c>
      <c r="R117" s="144">
        <f t="shared" si="202"/>
        <v>0</v>
      </c>
      <c r="S117" s="144">
        <f t="shared" si="190"/>
        <v>0</v>
      </c>
      <c r="T117" s="129">
        <f t="shared" ref="T117" si="206">T118+T119+T121</f>
        <v>1350</v>
      </c>
      <c r="U117" s="144">
        <f t="shared" si="202"/>
        <v>0</v>
      </c>
      <c r="V117" s="144">
        <f t="shared" si="191"/>
        <v>0</v>
      </c>
      <c r="W117" s="129">
        <f t="shared" ref="W117" si="207">W118+W119+W121</f>
        <v>14537.2</v>
      </c>
      <c r="X117" s="144">
        <f t="shared" si="202"/>
        <v>0</v>
      </c>
      <c r="Y117" s="144">
        <f t="shared" si="192"/>
        <v>0</v>
      </c>
      <c r="Z117" s="129">
        <f t="shared" ref="Z117" si="208">Z118+Z119+Z121</f>
        <v>13000</v>
      </c>
      <c r="AA117" s="144">
        <f t="shared" si="202"/>
        <v>0</v>
      </c>
      <c r="AB117" s="144">
        <f t="shared" si="180"/>
        <v>0</v>
      </c>
      <c r="AC117" s="129">
        <f t="shared" si="202"/>
        <v>46456.4</v>
      </c>
      <c r="AD117" s="144">
        <f t="shared" si="202"/>
        <v>0</v>
      </c>
      <c r="AE117" s="144">
        <f t="shared" si="181"/>
        <v>0</v>
      </c>
      <c r="AF117" s="129">
        <f t="shared" si="202"/>
        <v>14522.7</v>
      </c>
      <c r="AG117" s="144">
        <f t="shared" si="202"/>
        <v>0</v>
      </c>
      <c r="AH117" s="144">
        <f t="shared" si="182"/>
        <v>0</v>
      </c>
      <c r="AI117" s="129">
        <f t="shared" si="202"/>
        <v>0</v>
      </c>
      <c r="AJ117" s="144">
        <f t="shared" si="202"/>
        <v>0</v>
      </c>
      <c r="AK117" s="144" t="e">
        <f t="shared" si="183"/>
        <v>#DIV/0!</v>
      </c>
      <c r="AL117" s="129">
        <f t="shared" si="202"/>
        <v>0</v>
      </c>
      <c r="AM117" s="144">
        <f t="shared" si="202"/>
        <v>0</v>
      </c>
      <c r="AN117" s="144" t="e">
        <f t="shared" si="184"/>
        <v>#DIV/0!</v>
      </c>
      <c r="AO117" s="129">
        <f t="shared" si="202"/>
        <v>10.4</v>
      </c>
      <c r="AP117" s="144">
        <f t="shared" si="202"/>
        <v>0</v>
      </c>
      <c r="AQ117" s="144">
        <f t="shared" si="193"/>
        <v>0</v>
      </c>
      <c r="AR117" s="191"/>
    </row>
    <row r="118" spans="1:44" s="154" customFormat="1" ht="31.2" outlineLevel="1">
      <c r="A118" s="368"/>
      <c r="B118" s="369"/>
      <c r="C118" s="370"/>
      <c r="D118" s="145" t="s">
        <v>2</v>
      </c>
      <c r="E118" s="129">
        <f t="shared" ref="E118:F121" si="209">H118+K118+N118+Q118+T118+W118+Z118+AC118+AF118+AI118+AO118</f>
        <v>0</v>
      </c>
      <c r="F118" s="146">
        <f t="shared" si="209"/>
        <v>0</v>
      </c>
      <c r="G118" s="146" t="e">
        <f t="shared" si="186"/>
        <v>#DIV/0!</v>
      </c>
      <c r="H118" s="147">
        <f>H123+H128+H133+H138+H143+H148+H153+H158+H163+H168+H173+H178</f>
        <v>0</v>
      </c>
      <c r="I118" s="146">
        <f>I123+I128+I133+I138+I143+I148+I153+I158+I163+I168+I173+I178</f>
        <v>0</v>
      </c>
      <c r="J118" s="146" t="e">
        <f t="shared" si="187"/>
        <v>#DIV/0!</v>
      </c>
      <c r="K118" s="147">
        <f>K123+K128+K133+K138+K143+K148+K153+K158+K163+K168+K173+K178</f>
        <v>0</v>
      </c>
      <c r="L118" s="146">
        <f>L123+L128+L133+L138+L143+L148+L153+L158+L163+L168+L173+L178</f>
        <v>0</v>
      </c>
      <c r="M118" s="146" t="e">
        <f t="shared" si="188"/>
        <v>#DIV/0!</v>
      </c>
      <c r="N118" s="147">
        <f>N123+N128+N133+N138+N143+N148+N153+N158+N163+N168+N173+N178</f>
        <v>0</v>
      </c>
      <c r="O118" s="146">
        <f>O123+O128+O133+O138+O143+O148+O153+O158+O163+O168+O173+O178</f>
        <v>0</v>
      </c>
      <c r="P118" s="146" t="e">
        <f t="shared" si="189"/>
        <v>#DIV/0!</v>
      </c>
      <c r="Q118" s="147">
        <f>Q123+Q128+Q133+Q138+Q143+Q148+Q153+Q158+Q163+Q168+Q173+Q178</f>
        <v>0</v>
      </c>
      <c r="R118" s="146">
        <f>R123+R128+R133+R138+R143+R148+R153+R158+R163+R168+R173+R178</f>
        <v>0</v>
      </c>
      <c r="S118" s="146" t="e">
        <f t="shared" si="190"/>
        <v>#DIV/0!</v>
      </c>
      <c r="T118" s="147">
        <f>T123+T128+T133+T138+T143+T148+T153+T158+T163+T168+T173+T178</f>
        <v>0</v>
      </c>
      <c r="U118" s="146">
        <f>U123+U128+U133+U138+U143+U148+U153+U158+U163+U168+U173+U178</f>
        <v>0</v>
      </c>
      <c r="V118" s="146" t="e">
        <f t="shared" si="191"/>
        <v>#DIV/0!</v>
      </c>
      <c r="W118" s="147">
        <f>W123+W128+W133+W138+W143+W148+W153+W158+W163+W168+W173+W178</f>
        <v>0</v>
      </c>
      <c r="X118" s="146">
        <f>X123+X128+X133+X138+X143+X148+X153+X158+X163+X168+X173+X178</f>
        <v>0</v>
      </c>
      <c r="Y118" s="146" t="e">
        <f t="shared" si="192"/>
        <v>#DIV/0!</v>
      </c>
      <c r="Z118" s="147">
        <f>Z123+Z128+Z133+Z138+Z143+Z148+Z153+Z158+Z163+Z168+Z173+Z178</f>
        <v>0</v>
      </c>
      <c r="AA118" s="146">
        <f>AA123+AA128+AA133+AA138+AA143+AA148+AA153+AA158+AA163+AA168+AA173+AA178</f>
        <v>0</v>
      </c>
      <c r="AB118" s="146" t="e">
        <f t="shared" si="180"/>
        <v>#DIV/0!</v>
      </c>
      <c r="AC118" s="147">
        <f>AC123+AC128+AC133+AC138+AC143+AC148+AC153+AC158+AC163+AC168+AC173+AC178</f>
        <v>0</v>
      </c>
      <c r="AD118" s="146">
        <f>AD123+AD128+AD133+AD138+AD143+AD148+AD153+AD158+AD163+AD168+AD173+AD178</f>
        <v>0</v>
      </c>
      <c r="AE118" s="146" t="e">
        <f t="shared" si="181"/>
        <v>#DIV/0!</v>
      </c>
      <c r="AF118" s="147">
        <f>AF123+AF128+AF133+AF138+AF143+AF148+AF153+AF158+AF163+AF168+AF173+AF178</f>
        <v>0</v>
      </c>
      <c r="AG118" s="146">
        <f>AG123+AG128+AG133+AG138+AG143+AG148+AG153+AG158+AG163+AG168+AG173+AG178</f>
        <v>0</v>
      </c>
      <c r="AH118" s="146" t="e">
        <f t="shared" si="182"/>
        <v>#DIV/0!</v>
      </c>
      <c r="AI118" s="147">
        <f>AI123+AI128+AI133+AI138+AI143+AI148+AI153+AI158+AI163+AI168+AI173+AI178</f>
        <v>0</v>
      </c>
      <c r="AJ118" s="146">
        <f>AJ123+AJ128+AJ133+AJ138+AJ143+AJ148+AJ153+AJ158+AJ163+AJ168+AJ173+AJ178</f>
        <v>0</v>
      </c>
      <c r="AK118" s="146" t="e">
        <f t="shared" si="183"/>
        <v>#DIV/0!</v>
      </c>
      <c r="AL118" s="147">
        <f>AL123+AL128+AL133+AL138+AL143+AL148+AL153+AL158+AL163+AL168+AL173+AL178</f>
        <v>0</v>
      </c>
      <c r="AM118" s="146">
        <f>AM123+AM128+AM133+AM138+AM143+AM148+AM153+AM158+AM163+AM168+AM173+AM178</f>
        <v>0</v>
      </c>
      <c r="AN118" s="146" t="e">
        <f t="shared" si="184"/>
        <v>#DIV/0!</v>
      </c>
      <c r="AO118" s="147">
        <f>AO123+AO128+AO133+AO138+AO143+AO148+AO153+AO158+AO163+AO168+AO173+AO178</f>
        <v>0</v>
      </c>
      <c r="AP118" s="146">
        <f>AP123+AP128+AP133+AP138+AP143+AP148+AP153+AP158+AP163+AP168+AP173+AP178</f>
        <v>0</v>
      </c>
      <c r="AQ118" s="146" t="e">
        <f t="shared" si="193"/>
        <v>#DIV/0!</v>
      </c>
      <c r="AR118" s="151"/>
    </row>
    <row r="119" spans="1:44" s="154" customFormat="1" ht="15.6" outlineLevel="1">
      <c r="A119" s="368"/>
      <c r="B119" s="369"/>
      <c r="C119" s="370"/>
      <c r="D119" s="145" t="s">
        <v>43</v>
      </c>
      <c r="E119" s="129">
        <f>H119+K119+N119+Q119+T119+W119+Z119+AC119+AF119+AI119+AO119</f>
        <v>91142.7</v>
      </c>
      <c r="F119" s="146">
        <f t="shared" si="209"/>
        <v>299</v>
      </c>
      <c r="G119" s="146">
        <f t="shared" si="186"/>
        <v>0.32805699194779175</v>
      </c>
      <c r="H119" s="147">
        <f t="shared" ref="H119:I121" si="210">H124+H129+H134+H139+H144+H149+H154+H159+H164+H169+H174+H179</f>
        <v>300</v>
      </c>
      <c r="I119" s="146">
        <f t="shared" si="210"/>
        <v>299</v>
      </c>
      <c r="J119" s="146">
        <f t="shared" si="187"/>
        <v>99.666666666666671</v>
      </c>
      <c r="K119" s="147">
        <f t="shared" ref="K119:L121" si="211">K124+K129+K134+K139+K144+K149+K154+K159+K164+K169+K174+K179</f>
        <v>150</v>
      </c>
      <c r="L119" s="146">
        <f t="shared" si="211"/>
        <v>0</v>
      </c>
      <c r="M119" s="146">
        <f t="shared" si="188"/>
        <v>0</v>
      </c>
      <c r="N119" s="147">
        <f t="shared" ref="N119:O121" si="212">N124+N129+N134+N139+N144+N149+N154+N159+N164+N169+N174+N179</f>
        <v>0</v>
      </c>
      <c r="O119" s="146">
        <f t="shared" si="212"/>
        <v>0</v>
      </c>
      <c r="P119" s="146" t="e">
        <f t="shared" si="189"/>
        <v>#DIV/0!</v>
      </c>
      <c r="Q119" s="147">
        <f t="shared" ref="Q119:R121" si="213">Q124+Q129+Q134+Q139+Q144+Q149+Q154+Q159+Q164+Q169+Q174+Q179</f>
        <v>816</v>
      </c>
      <c r="R119" s="146">
        <f t="shared" si="213"/>
        <v>0</v>
      </c>
      <c r="S119" s="146">
        <f t="shared" si="190"/>
        <v>0</v>
      </c>
      <c r="T119" s="147">
        <f t="shared" ref="T119:U121" si="214">T124+T129+T134+T139+T144+T149+T154+T159+T164+T169+T174+T179</f>
        <v>1350</v>
      </c>
      <c r="U119" s="146">
        <f t="shared" si="214"/>
        <v>0</v>
      </c>
      <c r="V119" s="146">
        <f t="shared" si="191"/>
        <v>0</v>
      </c>
      <c r="W119" s="147">
        <f t="shared" ref="W119:X121" si="215">W124+W129+W134+W139+W144+W149+W154+W159+W164+W169+W174+W179</f>
        <v>14537.2</v>
      </c>
      <c r="X119" s="146">
        <f t="shared" si="215"/>
        <v>0</v>
      </c>
      <c r="Y119" s="146">
        <f t="shared" si="192"/>
        <v>0</v>
      </c>
      <c r="Z119" s="147">
        <f t="shared" ref="Z119:AA121" si="216">Z124+Z129+Z134+Z139+Z144+Z149+Z154+Z159+Z164+Z169+Z174+Z179</f>
        <v>13000</v>
      </c>
      <c r="AA119" s="146">
        <f t="shared" si="216"/>
        <v>0</v>
      </c>
      <c r="AB119" s="146">
        <f t="shared" si="180"/>
        <v>0</v>
      </c>
      <c r="AC119" s="147">
        <f t="shared" ref="AC119:AD121" si="217">AC124+AC129+AC134+AC139+AC144+AC149+AC154+AC159+AC164+AC169+AC174+AC179</f>
        <v>46456.4</v>
      </c>
      <c r="AD119" s="146">
        <f t="shared" si="217"/>
        <v>0</v>
      </c>
      <c r="AE119" s="146">
        <f t="shared" si="181"/>
        <v>0</v>
      </c>
      <c r="AF119" s="147">
        <f t="shared" ref="AF119:AG121" si="218">AF124+AF129+AF134+AF139+AF144+AF149+AF154+AF159+AF164+AF169+AF174+AF179</f>
        <v>14522.7</v>
      </c>
      <c r="AG119" s="146">
        <f t="shared" si="218"/>
        <v>0</v>
      </c>
      <c r="AH119" s="146">
        <f t="shared" si="182"/>
        <v>0</v>
      </c>
      <c r="AI119" s="147">
        <f t="shared" ref="AI119:AJ121" si="219">AI124+AI129+AI134+AI139+AI144+AI149+AI154+AI159+AI164+AI169+AI174+AI179</f>
        <v>0</v>
      </c>
      <c r="AJ119" s="146">
        <f t="shared" si="219"/>
        <v>0</v>
      </c>
      <c r="AK119" s="146" t="e">
        <f t="shared" si="183"/>
        <v>#DIV/0!</v>
      </c>
      <c r="AL119" s="147">
        <f t="shared" ref="AL119:AM121" si="220">AL124+AL129+AL134+AL139+AL144+AL149+AL154+AL159+AL164+AL169+AL174+AL179</f>
        <v>0</v>
      </c>
      <c r="AM119" s="146">
        <f t="shared" si="220"/>
        <v>0</v>
      </c>
      <c r="AN119" s="146" t="e">
        <f t="shared" si="184"/>
        <v>#DIV/0!</v>
      </c>
      <c r="AO119" s="147">
        <f t="shared" ref="AO119:AP121" si="221">AO124+AO129+AO134+AO139+AO144+AO149+AO154+AO159+AO164+AO169+AO174+AO179</f>
        <v>10.4</v>
      </c>
      <c r="AP119" s="146">
        <f t="shared" si="221"/>
        <v>0</v>
      </c>
      <c r="AQ119" s="146">
        <f t="shared" si="193"/>
        <v>0</v>
      </c>
      <c r="AR119" s="151"/>
    </row>
    <row r="120" spans="1:44" s="154" customFormat="1" ht="46.8" outlineLevel="1">
      <c r="A120" s="368"/>
      <c r="B120" s="369"/>
      <c r="C120" s="370"/>
      <c r="D120" s="145" t="s">
        <v>303</v>
      </c>
      <c r="E120" s="129">
        <f t="shared" si="209"/>
        <v>6720</v>
      </c>
      <c r="F120" s="146">
        <f t="shared" si="209"/>
        <v>299</v>
      </c>
      <c r="G120" s="146">
        <f t="shared" si="186"/>
        <v>4.4494047619047619</v>
      </c>
      <c r="H120" s="147">
        <f t="shared" si="210"/>
        <v>300</v>
      </c>
      <c r="I120" s="146">
        <f t="shared" si="210"/>
        <v>299</v>
      </c>
      <c r="J120" s="146">
        <f t="shared" si="187"/>
        <v>99.666666666666671</v>
      </c>
      <c r="K120" s="147">
        <f t="shared" si="211"/>
        <v>0</v>
      </c>
      <c r="L120" s="146">
        <f t="shared" si="211"/>
        <v>0</v>
      </c>
      <c r="M120" s="146" t="e">
        <f t="shared" si="188"/>
        <v>#DIV/0!</v>
      </c>
      <c r="N120" s="147">
        <f t="shared" si="212"/>
        <v>0</v>
      </c>
      <c r="O120" s="146">
        <f t="shared" si="212"/>
        <v>0</v>
      </c>
      <c r="P120" s="146" t="e">
        <f t="shared" si="189"/>
        <v>#DIV/0!</v>
      </c>
      <c r="Q120" s="147">
        <f t="shared" si="213"/>
        <v>0</v>
      </c>
      <c r="R120" s="146">
        <f t="shared" si="213"/>
        <v>0</v>
      </c>
      <c r="S120" s="146" t="e">
        <f t="shared" si="190"/>
        <v>#DIV/0!</v>
      </c>
      <c r="T120" s="147">
        <f t="shared" si="214"/>
        <v>0</v>
      </c>
      <c r="U120" s="146">
        <f t="shared" si="214"/>
        <v>0</v>
      </c>
      <c r="V120" s="146" t="e">
        <f t="shared" si="191"/>
        <v>#DIV/0!</v>
      </c>
      <c r="W120" s="147">
        <f t="shared" si="215"/>
        <v>1537.2</v>
      </c>
      <c r="X120" s="146">
        <f t="shared" si="215"/>
        <v>0</v>
      </c>
      <c r="Y120" s="146">
        <f t="shared" si="192"/>
        <v>0</v>
      </c>
      <c r="Z120" s="147">
        <f t="shared" si="216"/>
        <v>0</v>
      </c>
      <c r="AA120" s="146">
        <f t="shared" si="216"/>
        <v>0</v>
      </c>
      <c r="AB120" s="146" t="e">
        <f t="shared" si="180"/>
        <v>#DIV/0!</v>
      </c>
      <c r="AC120" s="147">
        <f t="shared" si="217"/>
        <v>4872.8</v>
      </c>
      <c r="AD120" s="146">
        <f t="shared" si="217"/>
        <v>0</v>
      </c>
      <c r="AE120" s="146">
        <f t="shared" si="181"/>
        <v>0</v>
      </c>
      <c r="AF120" s="147">
        <f t="shared" si="218"/>
        <v>10</v>
      </c>
      <c r="AG120" s="146">
        <f t="shared" si="218"/>
        <v>0</v>
      </c>
      <c r="AH120" s="146">
        <f t="shared" si="182"/>
        <v>0</v>
      </c>
      <c r="AI120" s="147">
        <f t="shared" si="219"/>
        <v>0</v>
      </c>
      <c r="AJ120" s="146">
        <f t="shared" si="219"/>
        <v>0</v>
      </c>
      <c r="AK120" s="146" t="e">
        <f t="shared" si="183"/>
        <v>#DIV/0!</v>
      </c>
      <c r="AL120" s="147">
        <f t="shared" si="220"/>
        <v>0</v>
      </c>
      <c r="AM120" s="146">
        <f t="shared" si="220"/>
        <v>0</v>
      </c>
      <c r="AN120" s="146" t="e">
        <f t="shared" si="184"/>
        <v>#DIV/0!</v>
      </c>
      <c r="AO120" s="147">
        <f t="shared" si="221"/>
        <v>0</v>
      </c>
      <c r="AP120" s="146">
        <f t="shared" si="221"/>
        <v>0</v>
      </c>
      <c r="AQ120" s="146"/>
      <c r="AR120" s="151"/>
    </row>
    <row r="121" spans="1:44" s="154" customFormat="1" ht="31.2" outlineLevel="1">
      <c r="A121" s="368"/>
      <c r="B121" s="369"/>
      <c r="C121" s="370"/>
      <c r="D121" s="145" t="s">
        <v>308</v>
      </c>
      <c r="E121" s="129">
        <f t="shared" si="209"/>
        <v>0</v>
      </c>
      <c r="F121" s="146">
        <f t="shared" si="209"/>
        <v>0</v>
      </c>
      <c r="G121" s="146" t="e">
        <f t="shared" si="186"/>
        <v>#DIV/0!</v>
      </c>
      <c r="H121" s="147">
        <f t="shared" si="210"/>
        <v>0</v>
      </c>
      <c r="I121" s="146">
        <f t="shared" si="210"/>
        <v>0</v>
      </c>
      <c r="J121" s="146" t="e">
        <f t="shared" si="187"/>
        <v>#DIV/0!</v>
      </c>
      <c r="K121" s="147">
        <f t="shared" si="211"/>
        <v>0</v>
      </c>
      <c r="L121" s="146">
        <f t="shared" si="211"/>
        <v>0</v>
      </c>
      <c r="M121" s="146" t="e">
        <f t="shared" si="188"/>
        <v>#DIV/0!</v>
      </c>
      <c r="N121" s="147">
        <f t="shared" si="212"/>
        <v>0</v>
      </c>
      <c r="O121" s="146">
        <f t="shared" si="212"/>
        <v>0</v>
      </c>
      <c r="P121" s="146" t="e">
        <f t="shared" si="189"/>
        <v>#DIV/0!</v>
      </c>
      <c r="Q121" s="147">
        <f t="shared" si="213"/>
        <v>0</v>
      </c>
      <c r="R121" s="146">
        <f t="shared" si="213"/>
        <v>0</v>
      </c>
      <c r="S121" s="146" t="e">
        <f t="shared" si="190"/>
        <v>#DIV/0!</v>
      </c>
      <c r="T121" s="147">
        <f t="shared" si="214"/>
        <v>0</v>
      </c>
      <c r="U121" s="146">
        <f t="shared" si="214"/>
        <v>0</v>
      </c>
      <c r="V121" s="146" t="e">
        <f t="shared" si="191"/>
        <v>#DIV/0!</v>
      </c>
      <c r="W121" s="147">
        <f t="shared" si="215"/>
        <v>0</v>
      </c>
      <c r="X121" s="146">
        <f t="shared" si="215"/>
        <v>0</v>
      </c>
      <c r="Y121" s="146" t="e">
        <f t="shared" si="192"/>
        <v>#DIV/0!</v>
      </c>
      <c r="Z121" s="147">
        <f t="shared" si="216"/>
        <v>0</v>
      </c>
      <c r="AA121" s="146">
        <f t="shared" si="216"/>
        <v>0</v>
      </c>
      <c r="AB121" s="146" t="e">
        <f t="shared" si="180"/>
        <v>#DIV/0!</v>
      </c>
      <c r="AC121" s="147">
        <f t="shared" si="217"/>
        <v>0</v>
      </c>
      <c r="AD121" s="146">
        <f t="shared" si="217"/>
        <v>0</v>
      </c>
      <c r="AE121" s="146" t="e">
        <f t="shared" si="181"/>
        <v>#DIV/0!</v>
      </c>
      <c r="AF121" s="147">
        <f t="shared" si="218"/>
        <v>0</v>
      </c>
      <c r="AG121" s="146">
        <f t="shared" si="218"/>
        <v>0</v>
      </c>
      <c r="AH121" s="146" t="e">
        <f t="shared" si="182"/>
        <v>#DIV/0!</v>
      </c>
      <c r="AI121" s="147">
        <f t="shared" si="219"/>
        <v>0</v>
      </c>
      <c r="AJ121" s="146">
        <f t="shared" si="219"/>
        <v>0</v>
      </c>
      <c r="AK121" s="146" t="e">
        <f t="shared" si="183"/>
        <v>#DIV/0!</v>
      </c>
      <c r="AL121" s="147">
        <f t="shared" si="220"/>
        <v>0</v>
      </c>
      <c r="AM121" s="146">
        <f t="shared" si="220"/>
        <v>0</v>
      </c>
      <c r="AN121" s="146" t="e">
        <f t="shared" si="184"/>
        <v>#DIV/0!</v>
      </c>
      <c r="AO121" s="147">
        <f t="shared" si="221"/>
        <v>0</v>
      </c>
      <c r="AP121" s="146">
        <f t="shared" si="221"/>
        <v>0</v>
      </c>
      <c r="AQ121" s="146" t="e">
        <f t="shared" si="193"/>
        <v>#DIV/0!</v>
      </c>
      <c r="AR121" s="151"/>
    </row>
    <row r="122" spans="1:44" s="154" customFormat="1" ht="15.6" outlineLevel="1">
      <c r="A122" s="368" t="s">
        <v>264</v>
      </c>
      <c r="B122" s="369" t="s">
        <v>344</v>
      </c>
      <c r="C122" s="370" t="s">
        <v>343</v>
      </c>
      <c r="D122" s="143" t="s">
        <v>307</v>
      </c>
      <c r="E122" s="129">
        <f>E123+E124+E126</f>
        <v>53217.7</v>
      </c>
      <c r="F122" s="144">
        <f t="shared" ref="F122:AP122" si="222">F123+F124+F126</f>
        <v>0</v>
      </c>
      <c r="G122" s="144">
        <f t="shared" si="186"/>
        <v>0</v>
      </c>
      <c r="H122" s="129">
        <f t="shared" si="222"/>
        <v>0</v>
      </c>
      <c r="I122" s="144">
        <f t="shared" si="222"/>
        <v>0</v>
      </c>
      <c r="J122" s="144" t="e">
        <f t="shared" si="187"/>
        <v>#DIV/0!</v>
      </c>
      <c r="K122" s="129">
        <f t="shared" ref="K122" si="223">K123+K124+K126</f>
        <v>0</v>
      </c>
      <c r="L122" s="144">
        <f t="shared" si="222"/>
        <v>0</v>
      </c>
      <c r="M122" s="144" t="e">
        <f t="shared" si="188"/>
        <v>#DIV/0!</v>
      </c>
      <c r="N122" s="129">
        <f t="shared" ref="N122" si="224">N123+N124+N126</f>
        <v>0</v>
      </c>
      <c r="O122" s="144">
        <f t="shared" si="222"/>
        <v>0</v>
      </c>
      <c r="P122" s="144" t="e">
        <f t="shared" si="189"/>
        <v>#DIV/0!</v>
      </c>
      <c r="Q122" s="129">
        <f t="shared" ref="Q122" si="225">Q123+Q124+Q126</f>
        <v>0</v>
      </c>
      <c r="R122" s="144">
        <f t="shared" si="222"/>
        <v>0</v>
      </c>
      <c r="S122" s="144" t="e">
        <f t="shared" si="190"/>
        <v>#DIV/0!</v>
      </c>
      <c r="T122" s="129">
        <f t="shared" ref="T122" si="226">T123+T124+T126</f>
        <v>0</v>
      </c>
      <c r="U122" s="144">
        <f t="shared" si="222"/>
        <v>0</v>
      </c>
      <c r="V122" s="144" t="e">
        <f t="shared" si="191"/>
        <v>#DIV/0!</v>
      </c>
      <c r="W122" s="129">
        <f t="shared" ref="W122" si="227">W123+W124+W126</f>
        <v>13000</v>
      </c>
      <c r="X122" s="144">
        <f t="shared" si="222"/>
        <v>0</v>
      </c>
      <c r="Y122" s="144">
        <f t="shared" si="192"/>
        <v>0</v>
      </c>
      <c r="Z122" s="129">
        <f t="shared" ref="Z122" si="228">Z123+Z124+Z126</f>
        <v>13000</v>
      </c>
      <c r="AA122" s="144">
        <f t="shared" si="222"/>
        <v>0</v>
      </c>
      <c r="AB122" s="144">
        <f t="shared" si="180"/>
        <v>0</v>
      </c>
      <c r="AC122" s="129">
        <f t="shared" si="222"/>
        <v>13000</v>
      </c>
      <c r="AD122" s="144">
        <f t="shared" si="222"/>
        <v>0</v>
      </c>
      <c r="AE122" s="144">
        <f t="shared" si="181"/>
        <v>0</v>
      </c>
      <c r="AF122" s="129">
        <f t="shared" si="222"/>
        <v>14217.7</v>
      </c>
      <c r="AG122" s="144">
        <f t="shared" si="222"/>
        <v>0</v>
      </c>
      <c r="AH122" s="144">
        <f t="shared" si="182"/>
        <v>0</v>
      </c>
      <c r="AI122" s="129">
        <f t="shared" si="222"/>
        <v>0</v>
      </c>
      <c r="AJ122" s="144">
        <f t="shared" si="222"/>
        <v>0</v>
      </c>
      <c r="AK122" s="144" t="e">
        <f t="shared" si="183"/>
        <v>#DIV/0!</v>
      </c>
      <c r="AL122" s="129">
        <f t="shared" si="222"/>
        <v>0</v>
      </c>
      <c r="AM122" s="144">
        <f t="shared" si="222"/>
        <v>0</v>
      </c>
      <c r="AN122" s="144" t="e">
        <f t="shared" si="184"/>
        <v>#DIV/0!</v>
      </c>
      <c r="AO122" s="129">
        <f t="shared" si="222"/>
        <v>0</v>
      </c>
      <c r="AP122" s="144">
        <f t="shared" si="222"/>
        <v>0</v>
      </c>
      <c r="AQ122" s="144" t="e">
        <f t="shared" si="193"/>
        <v>#DIV/0!</v>
      </c>
      <c r="AR122" s="191"/>
    </row>
    <row r="123" spans="1:44" ht="31.2" outlineLevel="1">
      <c r="A123" s="368"/>
      <c r="B123" s="369"/>
      <c r="C123" s="370"/>
      <c r="D123" s="145" t="s">
        <v>2</v>
      </c>
      <c r="E123" s="129">
        <f t="shared" ref="E123:F126" si="229">H123+K123+N123+Q123+T123+W123+Z123+AC123+AF123+AI123+AL123+AO123</f>
        <v>0</v>
      </c>
      <c r="F123" s="149">
        <f t="shared" si="229"/>
        <v>0</v>
      </c>
      <c r="G123" s="146" t="e">
        <f t="shared" si="186"/>
        <v>#DIV/0!</v>
      </c>
      <c r="H123" s="155"/>
      <c r="I123" s="156"/>
      <c r="J123" s="146" t="e">
        <f t="shared" si="187"/>
        <v>#DIV/0!</v>
      </c>
      <c r="K123" s="155"/>
      <c r="L123" s="156"/>
      <c r="M123" s="146" t="e">
        <f t="shared" si="188"/>
        <v>#DIV/0!</v>
      </c>
      <c r="N123" s="155"/>
      <c r="O123" s="156"/>
      <c r="P123" s="146" t="e">
        <f t="shared" si="189"/>
        <v>#DIV/0!</v>
      </c>
      <c r="Q123" s="155"/>
      <c r="R123" s="156"/>
      <c r="S123" s="146" t="e">
        <f t="shared" si="190"/>
        <v>#DIV/0!</v>
      </c>
      <c r="T123" s="155"/>
      <c r="U123" s="156"/>
      <c r="V123" s="146" t="e">
        <f t="shared" si="191"/>
        <v>#DIV/0!</v>
      </c>
      <c r="W123" s="155"/>
      <c r="X123" s="156"/>
      <c r="Y123" s="146" t="e">
        <f t="shared" si="192"/>
        <v>#DIV/0!</v>
      </c>
      <c r="Z123" s="155"/>
      <c r="AA123" s="156"/>
      <c r="AB123" s="146" t="e">
        <f t="shared" si="180"/>
        <v>#DIV/0!</v>
      </c>
      <c r="AC123" s="155"/>
      <c r="AD123" s="156"/>
      <c r="AE123" s="146" t="e">
        <f t="shared" si="181"/>
        <v>#DIV/0!</v>
      </c>
      <c r="AF123" s="155"/>
      <c r="AG123" s="156"/>
      <c r="AH123" s="146" t="e">
        <f t="shared" si="182"/>
        <v>#DIV/0!</v>
      </c>
      <c r="AI123" s="155"/>
      <c r="AJ123" s="156"/>
      <c r="AK123" s="146" t="e">
        <f t="shared" si="183"/>
        <v>#DIV/0!</v>
      </c>
      <c r="AL123" s="155"/>
      <c r="AM123" s="156"/>
      <c r="AN123" s="146" t="e">
        <f t="shared" si="184"/>
        <v>#DIV/0!</v>
      </c>
      <c r="AO123" s="155"/>
      <c r="AP123" s="156"/>
      <c r="AQ123" s="146" t="e">
        <f t="shared" si="193"/>
        <v>#DIV/0!</v>
      </c>
      <c r="AR123" s="156"/>
    </row>
    <row r="124" spans="1:44" ht="15.6" outlineLevel="1">
      <c r="A124" s="368"/>
      <c r="B124" s="369"/>
      <c r="C124" s="370"/>
      <c r="D124" s="145" t="s">
        <v>43</v>
      </c>
      <c r="E124" s="129">
        <f t="shared" si="229"/>
        <v>53217.7</v>
      </c>
      <c r="F124" s="149">
        <f t="shared" si="229"/>
        <v>0</v>
      </c>
      <c r="G124" s="146">
        <f t="shared" si="186"/>
        <v>0</v>
      </c>
      <c r="H124" s="155"/>
      <c r="I124" s="156"/>
      <c r="J124" s="146" t="e">
        <f t="shared" si="187"/>
        <v>#DIV/0!</v>
      </c>
      <c r="K124" s="155"/>
      <c r="L124" s="156"/>
      <c r="M124" s="146" t="e">
        <f t="shared" si="188"/>
        <v>#DIV/0!</v>
      </c>
      <c r="N124" s="155"/>
      <c r="O124" s="156"/>
      <c r="P124" s="146" t="e">
        <f t="shared" si="189"/>
        <v>#DIV/0!</v>
      </c>
      <c r="Q124" s="155"/>
      <c r="R124" s="156"/>
      <c r="S124" s="146" t="e">
        <f t="shared" si="190"/>
        <v>#DIV/0!</v>
      </c>
      <c r="T124" s="155"/>
      <c r="U124" s="156"/>
      <c r="V124" s="146" t="e">
        <f t="shared" si="191"/>
        <v>#DIV/0!</v>
      </c>
      <c r="W124" s="155">
        <v>13000</v>
      </c>
      <c r="X124" s="156"/>
      <c r="Y124" s="146">
        <f t="shared" si="192"/>
        <v>0</v>
      </c>
      <c r="Z124" s="155">
        <v>13000</v>
      </c>
      <c r="AA124" s="156"/>
      <c r="AB124" s="146">
        <f t="shared" si="180"/>
        <v>0</v>
      </c>
      <c r="AC124" s="155">
        <v>13000</v>
      </c>
      <c r="AD124" s="156"/>
      <c r="AE124" s="146">
        <f t="shared" si="181"/>
        <v>0</v>
      </c>
      <c r="AF124" s="155">
        <v>14217.7</v>
      </c>
      <c r="AG124" s="156"/>
      <c r="AH124" s="146">
        <f t="shared" si="182"/>
        <v>0</v>
      </c>
      <c r="AI124" s="155"/>
      <c r="AJ124" s="156"/>
      <c r="AK124" s="146" t="e">
        <f t="shared" si="183"/>
        <v>#DIV/0!</v>
      </c>
      <c r="AL124" s="155"/>
      <c r="AM124" s="156"/>
      <c r="AN124" s="146" t="e">
        <f t="shared" si="184"/>
        <v>#DIV/0!</v>
      </c>
      <c r="AO124" s="155"/>
      <c r="AP124" s="156"/>
      <c r="AQ124" s="146" t="e">
        <f t="shared" si="193"/>
        <v>#DIV/0!</v>
      </c>
      <c r="AR124" s="156"/>
    </row>
    <row r="125" spans="1:44" s="154" customFormat="1" ht="46.8" outlineLevel="1">
      <c r="A125" s="368"/>
      <c r="B125" s="369"/>
      <c r="C125" s="370"/>
      <c r="D125" s="145" t="s">
        <v>303</v>
      </c>
      <c r="E125" s="129">
        <f t="shared" ref="E125:F125" si="230">H125+K125+N125+Q125+T125+W125+Z125+AC125+AF125+AI125+AO125</f>
        <v>0</v>
      </c>
      <c r="F125" s="146">
        <f t="shared" si="230"/>
        <v>0</v>
      </c>
      <c r="G125" s="146" t="e">
        <f t="shared" si="186"/>
        <v>#DIV/0!</v>
      </c>
      <c r="H125" s="155"/>
      <c r="I125" s="156"/>
      <c r="J125" s="146" t="e">
        <f t="shared" si="187"/>
        <v>#DIV/0!</v>
      </c>
      <c r="K125" s="155"/>
      <c r="L125" s="156"/>
      <c r="M125" s="146" t="e">
        <f t="shared" si="188"/>
        <v>#DIV/0!</v>
      </c>
      <c r="N125" s="155"/>
      <c r="O125" s="156"/>
      <c r="P125" s="146" t="e">
        <f t="shared" si="189"/>
        <v>#DIV/0!</v>
      </c>
      <c r="Q125" s="155"/>
      <c r="R125" s="156"/>
      <c r="S125" s="146" t="e">
        <f t="shared" si="190"/>
        <v>#DIV/0!</v>
      </c>
      <c r="T125" s="155"/>
      <c r="U125" s="156"/>
      <c r="V125" s="146" t="e">
        <f t="shared" si="191"/>
        <v>#DIV/0!</v>
      </c>
      <c r="W125" s="155"/>
      <c r="X125" s="156"/>
      <c r="Y125" s="146" t="e">
        <f t="shared" si="192"/>
        <v>#DIV/0!</v>
      </c>
      <c r="Z125" s="155"/>
      <c r="AA125" s="156"/>
      <c r="AB125" s="146" t="e">
        <f t="shared" si="180"/>
        <v>#DIV/0!</v>
      </c>
      <c r="AC125" s="155"/>
      <c r="AD125" s="156"/>
      <c r="AE125" s="146" t="e">
        <f t="shared" si="181"/>
        <v>#DIV/0!</v>
      </c>
      <c r="AF125" s="155"/>
      <c r="AG125" s="156"/>
      <c r="AH125" s="146" t="e">
        <f t="shared" si="182"/>
        <v>#DIV/0!</v>
      </c>
      <c r="AI125" s="155"/>
      <c r="AJ125" s="156"/>
      <c r="AK125" s="146" t="e">
        <f t="shared" si="183"/>
        <v>#DIV/0!</v>
      </c>
      <c r="AL125" s="155"/>
      <c r="AM125" s="156"/>
      <c r="AN125" s="146" t="e">
        <f t="shared" si="184"/>
        <v>#DIV/0!</v>
      </c>
      <c r="AO125" s="155"/>
      <c r="AP125" s="146"/>
      <c r="AQ125" s="146"/>
      <c r="AR125" s="151"/>
    </row>
    <row r="126" spans="1:44" ht="31.2" outlineLevel="1">
      <c r="A126" s="368"/>
      <c r="B126" s="369"/>
      <c r="C126" s="370"/>
      <c r="D126" s="145" t="s">
        <v>308</v>
      </c>
      <c r="E126" s="129">
        <f t="shared" si="229"/>
        <v>0</v>
      </c>
      <c r="F126" s="149">
        <f t="shared" si="229"/>
        <v>0</v>
      </c>
      <c r="G126" s="146" t="e">
        <f t="shared" si="186"/>
        <v>#DIV/0!</v>
      </c>
      <c r="H126" s="155"/>
      <c r="I126" s="156"/>
      <c r="J126" s="146" t="e">
        <f t="shared" si="187"/>
        <v>#DIV/0!</v>
      </c>
      <c r="K126" s="155"/>
      <c r="L126" s="156"/>
      <c r="M126" s="146" t="e">
        <f t="shared" si="188"/>
        <v>#DIV/0!</v>
      </c>
      <c r="N126" s="155"/>
      <c r="O126" s="156"/>
      <c r="P126" s="146" t="e">
        <f t="shared" si="189"/>
        <v>#DIV/0!</v>
      </c>
      <c r="Q126" s="155"/>
      <c r="R126" s="156"/>
      <c r="S126" s="146" t="e">
        <f t="shared" si="190"/>
        <v>#DIV/0!</v>
      </c>
      <c r="T126" s="155"/>
      <c r="U126" s="156"/>
      <c r="V126" s="146" t="e">
        <f t="shared" si="191"/>
        <v>#DIV/0!</v>
      </c>
      <c r="W126" s="155"/>
      <c r="X126" s="156"/>
      <c r="Y126" s="146" t="e">
        <f t="shared" si="192"/>
        <v>#DIV/0!</v>
      </c>
      <c r="Z126" s="155"/>
      <c r="AA126" s="156"/>
      <c r="AB126" s="146" t="e">
        <f t="shared" si="180"/>
        <v>#DIV/0!</v>
      </c>
      <c r="AC126" s="155"/>
      <c r="AD126" s="156"/>
      <c r="AE126" s="146" t="e">
        <f t="shared" si="181"/>
        <v>#DIV/0!</v>
      </c>
      <c r="AF126" s="155"/>
      <c r="AG126" s="156"/>
      <c r="AH126" s="146" t="e">
        <f t="shared" si="182"/>
        <v>#DIV/0!</v>
      </c>
      <c r="AI126" s="155"/>
      <c r="AJ126" s="156"/>
      <c r="AK126" s="146" t="e">
        <f t="shared" si="183"/>
        <v>#DIV/0!</v>
      </c>
      <c r="AL126" s="155"/>
      <c r="AM126" s="156"/>
      <c r="AN126" s="146" t="e">
        <f t="shared" si="184"/>
        <v>#DIV/0!</v>
      </c>
      <c r="AO126" s="155"/>
      <c r="AP126" s="156"/>
      <c r="AQ126" s="146" t="e">
        <f t="shared" si="193"/>
        <v>#DIV/0!</v>
      </c>
      <c r="AR126" s="156"/>
    </row>
    <row r="127" spans="1:44" s="154" customFormat="1" ht="19.5" customHeight="1" outlineLevel="1">
      <c r="A127" s="368" t="s">
        <v>345</v>
      </c>
      <c r="B127" s="369" t="s">
        <v>346</v>
      </c>
      <c r="C127" s="370" t="s">
        <v>343</v>
      </c>
      <c r="D127" s="143" t="s">
        <v>307</v>
      </c>
      <c r="E127" s="129">
        <f>E128+E129+E131</f>
        <v>17612.3</v>
      </c>
      <c r="F127" s="144">
        <f t="shared" ref="F127" si="231">F128+F129+F131</f>
        <v>0</v>
      </c>
      <c r="G127" s="144">
        <f t="shared" si="186"/>
        <v>0</v>
      </c>
      <c r="H127" s="129">
        <f t="shared" ref="H127:I127" si="232">H128+H129+H131</f>
        <v>0</v>
      </c>
      <c r="I127" s="144">
        <f t="shared" si="232"/>
        <v>0</v>
      </c>
      <c r="J127" s="144" t="e">
        <f t="shared" si="187"/>
        <v>#DIV/0!</v>
      </c>
      <c r="K127" s="129">
        <f t="shared" ref="K127:L127" si="233">K128+K129+K131</f>
        <v>0</v>
      </c>
      <c r="L127" s="144">
        <f t="shared" si="233"/>
        <v>0</v>
      </c>
      <c r="M127" s="144" t="e">
        <f t="shared" si="188"/>
        <v>#DIV/0!</v>
      </c>
      <c r="N127" s="129">
        <f t="shared" ref="N127:O127" si="234">N128+N129+N131</f>
        <v>0</v>
      </c>
      <c r="O127" s="144">
        <f t="shared" si="234"/>
        <v>0</v>
      </c>
      <c r="P127" s="144" t="e">
        <f t="shared" si="189"/>
        <v>#DIV/0!</v>
      </c>
      <c r="Q127" s="129">
        <f t="shared" ref="Q127:R127" si="235">Q128+Q129+Q131</f>
        <v>0</v>
      </c>
      <c r="R127" s="144">
        <f t="shared" si="235"/>
        <v>0</v>
      </c>
      <c r="S127" s="144" t="e">
        <f t="shared" si="190"/>
        <v>#DIV/0!</v>
      </c>
      <c r="T127" s="129">
        <f t="shared" ref="T127:U127" si="236">T128+T129+T131</f>
        <v>0</v>
      </c>
      <c r="U127" s="144">
        <f t="shared" si="236"/>
        <v>0</v>
      </c>
      <c r="V127" s="144" t="e">
        <f t="shared" si="191"/>
        <v>#DIV/0!</v>
      </c>
      <c r="W127" s="129">
        <f t="shared" ref="W127:X127" si="237">W128+W129+W131</f>
        <v>0</v>
      </c>
      <c r="X127" s="144">
        <f t="shared" si="237"/>
        <v>0</v>
      </c>
      <c r="Y127" s="144" t="e">
        <f t="shared" si="192"/>
        <v>#DIV/0!</v>
      </c>
      <c r="Z127" s="129">
        <f t="shared" ref="Z127:AA127" si="238">Z128+Z129+Z131</f>
        <v>0</v>
      </c>
      <c r="AA127" s="144">
        <f t="shared" si="238"/>
        <v>0</v>
      </c>
      <c r="AB127" s="144" t="e">
        <f t="shared" si="180"/>
        <v>#DIV/0!</v>
      </c>
      <c r="AC127" s="129">
        <f t="shared" ref="AC127:AD127" si="239">AC128+AC129+AC131</f>
        <v>17612.3</v>
      </c>
      <c r="AD127" s="144">
        <f t="shared" si="239"/>
        <v>0</v>
      </c>
      <c r="AE127" s="144">
        <f t="shared" si="181"/>
        <v>0</v>
      </c>
      <c r="AF127" s="129">
        <f t="shared" ref="AF127:AG127" si="240">AF128+AF129+AF131</f>
        <v>0</v>
      </c>
      <c r="AG127" s="144">
        <f t="shared" si="240"/>
        <v>0</v>
      </c>
      <c r="AH127" s="144" t="e">
        <f t="shared" si="182"/>
        <v>#DIV/0!</v>
      </c>
      <c r="AI127" s="129">
        <f t="shared" ref="AI127:AJ127" si="241">AI128+AI129+AI131</f>
        <v>0</v>
      </c>
      <c r="AJ127" s="144">
        <f t="shared" si="241"/>
        <v>0</v>
      </c>
      <c r="AK127" s="144" t="e">
        <f t="shared" si="183"/>
        <v>#DIV/0!</v>
      </c>
      <c r="AL127" s="129">
        <f t="shared" ref="AL127:AM127" si="242">AL128+AL129+AL131</f>
        <v>0</v>
      </c>
      <c r="AM127" s="144">
        <f t="shared" si="242"/>
        <v>0</v>
      </c>
      <c r="AN127" s="144" t="e">
        <f t="shared" si="184"/>
        <v>#DIV/0!</v>
      </c>
      <c r="AO127" s="129">
        <f t="shared" ref="AO127:AP127" si="243">AO128+AO129+AO131</f>
        <v>0</v>
      </c>
      <c r="AP127" s="144">
        <f t="shared" si="243"/>
        <v>0</v>
      </c>
      <c r="AQ127" s="144" t="e">
        <f t="shared" si="193"/>
        <v>#DIV/0!</v>
      </c>
      <c r="AR127" s="191"/>
    </row>
    <row r="128" spans="1:44" ht="31.2" outlineLevel="1">
      <c r="A128" s="368"/>
      <c r="B128" s="369"/>
      <c r="C128" s="370"/>
      <c r="D128" s="145" t="s">
        <v>2</v>
      </c>
      <c r="E128" s="129">
        <f t="shared" ref="E128:F131" si="244">H128+K128+N128+Q128+T128+W128+Z128+AC128+AF128+AI128+AL128+AO128</f>
        <v>0</v>
      </c>
      <c r="F128" s="149">
        <f t="shared" si="244"/>
        <v>0</v>
      </c>
      <c r="G128" s="146" t="e">
        <f t="shared" si="186"/>
        <v>#DIV/0!</v>
      </c>
      <c r="H128" s="155"/>
      <c r="I128" s="156"/>
      <c r="J128" s="146" t="e">
        <f t="shared" si="187"/>
        <v>#DIV/0!</v>
      </c>
      <c r="K128" s="155"/>
      <c r="L128" s="156"/>
      <c r="M128" s="146" t="e">
        <f t="shared" si="188"/>
        <v>#DIV/0!</v>
      </c>
      <c r="N128" s="155"/>
      <c r="O128" s="156"/>
      <c r="P128" s="146" t="e">
        <f t="shared" si="189"/>
        <v>#DIV/0!</v>
      </c>
      <c r="Q128" s="155"/>
      <c r="R128" s="156"/>
      <c r="S128" s="146" t="e">
        <f t="shared" si="190"/>
        <v>#DIV/0!</v>
      </c>
      <c r="T128" s="155"/>
      <c r="U128" s="156"/>
      <c r="V128" s="146" t="e">
        <f t="shared" si="191"/>
        <v>#DIV/0!</v>
      </c>
      <c r="W128" s="155"/>
      <c r="X128" s="156"/>
      <c r="Y128" s="146" t="e">
        <f t="shared" si="192"/>
        <v>#DIV/0!</v>
      </c>
      <c r="Z128" s="155"/>
      <c r="AA128" s="156"/>
      <c r="AB128" s="146" t="e">
        <f t="shared" si="180"/>
        <v>#DIV/0!</v>
      </c>
      <c r="AC128" s="155"/>
      <c r="AD128" s="156"/>
      <c r="AE128" s="146" t="e">
        <f t="shared" si="181"/>
        <v>#DIV/0!</v>
      </c>
      <c r="AF128" s="155"/>
      <c r="AG128" s="156"/>
      <c r="AH128" s="146" t="e">
        <f t="shared" si="182"/>
        <v>#DIV/0!</v>
      </c>
      <c r="AI128" s="155"/>
      <c r="AJ128" s="156"/>
      <c r="AK128" s="146" t="e">
        <f t="shared" si="183"/>
        <v>#DIV/0!</v>
      </c>
      <c r="AL128" s="155"/>
      <c r="AM128" s="156"/>
      <c r="AN128" s="146" t="e">
        <f t="shared" si="184"/>
        <v>#DIV/0!</v>
      </c>
      <c r="AO128" s="155"/>
      <c r="AP128" s="156"/>
      <c r="AQ128" s="146" t="e">
        <f t="shared" si="193"/>
        <v>#DIV/0!</v>
      </c>
      <c r="AR128" s="156"/>
    </row>
    <row r="129" spans="1:44" ht="15.6" outlineLevel="1">
      <c r="A129" s="368"/>
      <c r="B129" s="369"/>
      <c r="C129" s="370"/>
      <c r="D129" s="145" t="s">
        <v>43</v>
      </c>
      <c r="E129" s="129">
        <f t="shared" si="244"/>
        <v>17612.3</v>
      </c>
      <c r="F129" s="149">
        <f t="shared" si="244"/>
        <v>0</v>
      </c>
      <c r="G129" s="146">
        <f t="shared" si="186"/>
        <v>0</v>
      </c>
      <c r="H129" s="155"/>
      <c r="I129" s="156"/>
      <c r="J129" s="146" t="e">
        <f t="shared" si="187"/>
        <v>#DIV/0!</v>
      </c>
      <c r="K129" s="155"/>
      <c r="L129" s="156"/>
      <c r="M129" s="146" t="e">
        <f t="shared" si="188"/>
        <v>#DIV/0!</v>
      </c>
      <c r="N129" s="155"/>
      <c r="O129" s="156"/>
      <c r="P129" s="146" t="e">
        <f t="shared" si="189"/>
        <v>#DIV/0!</v>
      </c>
      <c r="Q129" s="155"/>
      <c r="R129" s="156"/>
      <c r="S129" s="146" t="e">
        <f t="shared" si="190"/>
        <v>#DIV/0!</v>
      </c>
      <c r="T129" s="155"/>
      <c r="U129" s="156"/>
      <c r="V129" s="146" t="e">
        <f t="shared" si="191"/>
        <v>#DIV/0!</v>
      </c>
      <c r="W129" s="155"/>
      <c r="X129" s="156"/>
      <c r="Y129" s="146"/>
      <c r="Z129" s="155"/>
      <c r="AA129" s="156"/>
      <c r="AB129" s="146"/>
      <c r="AC129" s="155">
        <v>17612.3</v>
      </c>
      <c r="AD129" s="156"/>
      <c r="AE129" s="146"/>
      <c r="AF129" s="155"/>
      <c r="AG129" s="156"/>
      <c r="AH129" s="146" t="e">
        <f t="shared" si="182"/>
        <v>#DIV/0!</v>
      </c>
      <c r="AI129" s="155"/>
      <c r="AJ129" s="156"/>
      <c r="AK129" s="146" t="e">
        <f t="shared" si="183"/>
        <v>#DIV/0!</v>
      </c>
      <c r="AL129" s="155"/>
      <c r="AM129" s="156"/>
      <c r="AN129" s="146" t="e">
        <f t="shared" si="184"/>
        <v>#DIV/0!</v>
      </c>
      <c r="AO129" s="155"/>
      <c r="AP129" s="156"/>
      <c r="AQ129" s="146" t="e">
        <f t="shared" si="193"/>
        <v>#DIV/0!</v>
      </c>
      <c r="AR129" s="156"/>
    </row>
    <row r="130" spans="1:44" s="154" customFormat="1" ht="46.8" outlineLevel="1">
      <c r="A130" s="368"/>
      <c r="B130" s="369"/>
      <c r="C130" s="370"/>
      <c r="D130" s="145" t="s">
        <v>303</v>
      </c>
      <c r="E130" s="129">
        <f t="shared" ref="E130:F130" si="245">H130+K130+N130+Q130+T130+W130+Z130+AC130+AF130+AI130+AO130</f>
        <v>0</v>
      </c>
      <c r="F130" s="146">
        <f t="shared" si="245"/>
        <v>0</v>
      </c>
      <c r="G130" s="146" t="e">
        <f t="shared" si="186"/>
        <v>#DIV/0!</v>
      </c>
      <c r="H130" s="155"/>
      <c r="I130" s="156"/>
      <c r="J130" s="146" t="e">
        <f t="shared" si="187"/>
        <v>#DIV/0!</v>
      </c>
      <c r="K130" s="155"/>
      <c r="L130" s="156"/>
      <c r="M130" s="146" t="e">
        <f t="shared" si="188"/>
        <v>#DIV/0!</v>
      </c>
      <c r="N130" s="155"/>
      <c r="O130" s="156"/>
      <c r="P130" s="146" t="e">
        <f t="shared" si="189"/>
        <v>#DIV/0!</v>
      </c>
      <c r="Q130" s="155"/>
      <c r="R130" s="156"/>
      <c r="S130" s="146" t="e">
        <f t="shared" si="190"/>
        <v>#DIV/0!</v>
      </c>
      <c r="T130" s="155"/>
      <c r="U130" s="156"/>
      <c r="V130" s="146" t="e">
        <f t="shared" si="191"/>
        <v>#DIV/0!</v>
      </c>
      <c r="W130" s="155"/>
      <c r="X130" s="156"/>
      <c r="Y130" s="146" t="e">
        <f t="shared" ref="Y130" si="246">(X130/W130)*100</f>
        <v>#DIV/0!</v>
      </c>
      <c r="Z130" s="155"/>
      <c r="AA130" s="156"/>
      <c r="AB130" s="146" t="e">
        <f t="shared" ref="AB130" si="247">(AA130/Z130)*100</f>
        <v>#DIV/0!</v>
      </c>
      <c r="AC130" s="155"/>
      <c r="AD130" s="156"/>
      <c r="AE130" s="146" t="e">
        <f t="shared" ref="AE130" si="248">(AD130/AC130)*100</f>
        <v>#DIV/0!</v>
      </c>
      <c r="AF130" s="155"/>
      <c r="AG130" s="156"/>
      <c r="AH130" s="146" t="e">
        <f t="shared" si="182"/>
        <v>#DIV/0!</v>
      </c>
      <c r="AI130" s="155"/>
      <c r="AJ130" s="156"/>
      <c r="AK130" s="146" t="e">
        <f t="shared" si="183"/>
        <v>#DIV/0!</v>
      </c>
      <c r="AL130" s="155"/>
      <c r="AM130" s="156"/>
      <c r="AN130" s="146" t="e">
        <f t="shared" si="184"/>
        <v>#DIV/0!</v>
      </c>
      <c r="AO130" s="155"/>
      <c r="AP130" s="146"/>
      <c r="AQ130" s="146"/>
      <c r="AR130" s="151"/>
    </row>
    <row r="131" spans="1:44" ht="31.2" outlineLevel="1">
      <c r="A131" s="368"/>
      <c r="B131" s="369"/>
      <c r="C131" s="370"/>
      <c r="D131" s="145" t="s">
        <v>308</v>
      </c>
      <c r="E131" s="129">
        <f t="shared" si="244"/>
        <v>0</v>
      </c>
      <c r="F131" s="149">
        <f t="shared" si="244"/>
        <v>0</v>
      </c>
      <c r="G131" s="146" t="e">
        <f t="shared" si="186"/>
        <v>#DIV/0!</v>
      </c>
      <c r="H131" s="155"/>
      <c r="I131" s="156"/>
      <c r="J131" s="146" t="e">
        <f t="shared" si="187"/>
        <v>#DIV/0!</v>
      </c>
      <c r="K131" s="155"/>
      <c r="L131" s="156"/>
      <c r="M131" s="146" t="e">
        <f t="shared" si="188"/>
        <v>#DIV/0!</v>
      </c>
      <c r="N131" s="155"/>
      <c r="O131" s="156"/>
      <c r="P131" s="146" t="e">
        <f t="shared" si="189"/>
        <v>#DIV/0!</v>
      </c>
      <c r="Q131" s="155"/>
      <c r="R131" s="156"/>
      <c r="S131" s="146" t="e">
        <f t="shared" si="190"/>
        <v>#DIV/0!</v>
      </c>
      <c r="T131" s="155"/>
      <c r="U131" s="156"/>
      <c r="V131" s="146" t="e">
        <f t="shared" si="191"/>
        <v>#DIV/0!</v>
      </c>
      <c r="W131" s="155"/>
      <c r="X131" s="156"/>
      <c r="Y131" s="146" t="e">
        <f t="shared" si="192"/>
        <v>#DIV/0!</v>
      </c>
      <c r="Z131" s="155"/>
      <c r="AA131" s="156"/>
      <c r="AB131" s="146" t="e">
        <f t="shared" si="180"/>
        <v>#DIV/0!</v>
      </c>
      <c r="AC131" s="155"/>
      <c r="AD131" s="156"/>
      <c r="AE131" s="146" t="e">
        <f t="shared" si="181"/>
        <v>#DIV/0!</v>
      </c>
      <c r="AF131" s="155"/>
      <c r="AG131" s="156"/>
      <c r="AH131" s="146" t="e">
        <f t="shared" si="182"/>
        <v>#DIV/0!</v>
      </c>
      <c r="AI131" s="155"/>
      <c r="AJ131" s="156"/>
      <c r="AK131" s="146" t="e">
        <f t="shared" si="183"/>
        <v>#DIV/0!</v>
      </c>
      <c r="AL131" s="155"/>
      <c r="AM131" s="156"/>
      <c r="AN131" s="146" t="e">
        <f t="shared" si="184"/>
        <v>#DIV/0!</v>
      </c>
      <c r="AO131" s="155"/>
      <c r="AP131" s="156"/>
      <c r="AQ131" s="146" t="e">
        <f t="shared" si="193"/>
        <v>#DIV/0!</v>
      </c>
      <c r="AR131" s="156"/>
    </row>
    <row r="132" spans="1:44" s="154" customFormat="1" ht="19.5" customHeight="1" outlineLevel="1">
      <c r="A132" s="368" t="s">
        <v>347</v>
      </c>
      <c r="B132" s="369" t="s">
        <v>348</v>
      </c>
      <c r="C132" s="370" t="s">
        <v>343</v>
      </c>
      <c r="D132" s="143" t="s">
        <v>307</v>
      </c>
      <c r="E132" s="129">
        <f>E133+E134+E136</f>
        <v>1537.2</v>
      </c>
      <c r="F132" s="144">
        <f t="shared" ref="F132" si="249">F133+F134+F136</f>
        <v>0</v>
      </c>
      <c r="G132" s="144">
        <f t="shared" si="186"/>
        <v>0</v>
      </c>
      <c r="H132" s="129">
        <f t="shared" ref="H132:I132" si="250">H133+H134+H136</f>
        <v>0</v>
      </c>
      <c r="I132" s="144">
        <f t="shared" si="250"/>
        <v>0</v>
      </c>
      <c r="J132" s="144" t="e">
        <f t="shared" si="187"/>
        <v>#DIV/0!</v>
      </c>
      <c r="K132" s="129">
        <f t="shared" ref="K132:L132" si="251">K133+K134+K136</f>
        <v>0</v>
      </c>
      <c r="L132" s="144">
        <f t="shared" si="251"/>
        <v>0</v>
      </c>
      <c r="M132" s="144" t="e">
        <f t="shared" si="188"/>
        <v>#DIV/0!</v>
      </c>
      <c r="N132" s="129">
        <f t="shared" ref="N132:O132" si="252">N133+N134+N136</f>
        <v>0</v>
      </c>
      <c r="O132" s="144">
        <f t="shared" si="252"/>
        <v>0</v>
      </c>
      <c r="P132" s="144" t="e">
        <f t="shared" si="189"/>
        <v>#DIV/0!</v>
      </c>
      <c r="Q132" s="129">
        <f t="shared" ref="Q132:R132" si="253">Q133+Q134+Q136</f>
        <v>0</v>
      </c>
      <c r="R132" s="144">
        <f t="shared" si="253"/>
        <v>0</v>
      </c>
      <c r="S132" s="144" t="e">
        <f t="shared" si="190"/>
        <v>#DIV/0!</v>
      </c>
      <c r="T132" s="129">
        <f t="shared" ref="T132:U132" si="254">T133+T134+T136</f>
        <v>0</v>
      </c>
      <c r="U132" s="144">
        <f t="shared" si="254"/>
        <v>0</v>
      </c>
      <c r="V132" s="144" t="e">
        <f t="shared" si="191"/>
        <v>#DIV/0!</v>
      </c>
      <c r="W132" s="129">
        <f t="shared" ref="W132:X132" si="255">W133+W134+W136</f>
        <v>1537.2</v>
      </c>
      <c r="X132" s="144">
        <f t="shared" si="255"/>
        <v>0</v>
      </c>
      <c r="Y132" s="144">
        <f t="shared" si="192"/>
        <v>0</v>
      </c>
      <c r="Z132" s="129">
        <f t="shared" ref="Z132:AA132" si="256">Z133+Z134+Z136</f>
        <v>0</v>
      </c>
      <c r="AA132" s="144">
        <f t="shared" si="256"/>
        <v>0</v>
      </c>
      <c r="AB132" s="144" t="e">
        <f t="shared" si="180"/>
        <v>#DIV/0!</v>
      </c>
      <c r="AC132" s="129">
        <f t="shared" ref="AC132:AD132" si="257">AC133+AC134+AC136</f>
        <v>0</v>
      </c>
      <c r="AD132" s="144">
        <f t="shared" si="257"/>
        <v>0</v>
      </c>
      <c r="AE132" s="144" t="e">
        <f t="shared" si="181"/>
        <v>#DIV/0!</v>
      </c>
      <c r="AF132" s="129">
        <f t="shared" ref="AF132:AG132" si="258">AF133+AF134+AF136</f>
        <v>0</v>
      </c>
      <c r="AG132" s="144">
        <f t="shared" si="258"/>
        <v>0</v>
      </c>
      <c r="AH132" s="144" t="e">
        <f t="shared" si="182"/>
        <v>#DIV/0!</v>
      </c>
      <c r="AI132" s="129">
        <f t="shared" ref="AI132:AJ132" si="259">AI133+AI134+AI136</f>
        <v>0</v>
      </c>
      <c r="AJ132" s="144">
        <f t="shared" si="259"/>
        <v>0</v>
      </c>
      <c r="AK132" s="144" t="e">
        <f t="shared" si="183"/>
        <v>#DIV/0!</v>
      </c>
      <c r="AL132" s="129">
        <f t="shared" ref="AL132:AM132" si="260">AL133+AL134+AL136</f>
        <v>0</v>
      </c>
      <c r="AM132" s="144">
        <f t="shared" si="260"/>
        <v>0</v>
      </c>
      <c r="AN132" s="144" t="e">
        <f t="shared" si="184"/>
        <v>#DIV/0!</v>
      </c>
      <c r="AO132" s="129">
        <f t="shared" ref="AO132:AP132" si="261">AO133+AO134+AO136</f>
        <v>0</v>
      </c>
      <c r="AP132" s="144">
        <f t="shared" si="261"/>
        <v>0</v>
      </c>
      <c r="AQ132" s="144" t="e">
        <f t="shared" si="193"/>
        <v>#DIV/0!</v>
      </c>
      <c r="AR132" s="191"/>
    </row>
    <row r="133" spans="1:44" ht="31.2" outlineLevel="1">
      <c r="A133" s="368"/>
      <c r="B133" s="369"/>
      <c r="C133" s="370"/>
      <c r="D133" s="145" t="s">
        <v>2</v>
      </c>
      <c r="E133" s="129">
        <f t="shared" ref="E133:F136" si="262">H133+K133+N133+Q133+T133+W133+Z133+AC133+AF133+AI133+AL133+AO133</f>
        <v>0</v>
      </c>
      <c r="F133" s="149">
        <f t="shared" si="262"/>
        <v>0</v>
      </c>
      <c r="G133" s="146" t="e">
        <f t="shared" si="186"/>
        <v>#DIV/0!</v>
      </c>
      <c r="H133" s="155"/>
      <c r="I133" s="156"/>
      <c r="J133" s="146" t="e">
        <f t="shared" si="187"/>
        <v>#DIV/0!</v>
      </c>
      <c r="K133" s="155"/>
      <c r="L133" s="156"/>
      <c r="M133" s="146" t="e">
        <f t="shared" si="188"/>
        <v>#DIV/0!</v>
      </c>
      <c r="N133" s="155"/>
      <c r="O133" s="156"/>
      <c r="P133" s="146" t="e">
        <f t="shared" si="189"/>
        <v>#DIV/0!</v>
      </c>
      <c r="Q133" s="155"/>
      <c r="R133" s="156"/>
      <c r="S133" s="146" t="e">
        <f t="shared" si="190"/>
        <v>#DIV/0!</v>
      </c>
      <c r="T133" s="155"/>
      <c r="U133" s="156"/>
      <c r="V133" s="146" t="e">
        <f t="shared" si="191"/>
        <v>#DIV/0!</v>
      </c>
      <c r="W133" s="155"/>
      <c r="X133" s="156"/>
      <c r="Y133" s="146" t="e">
        <f t="shared" si="192"/>
        <v>#DIV/0!</v>
      </c>
      <c r="Z133" s="155"/>
      <c r="AA133" s="156"/>
      <c r="AB133" s="146" t="e">
        <f t="shared" si="180"/>
        <v>#DIV/0!</v>
      </c>
      <c r="AC133" s="155"/>
      <c r="AD133" s="156"/>
      <c r="AE133" s="146" t="e">
        <f t="shared" si="181"/>
        <v>#DIV/0!</v>
      </c>
      <c r="AF133" s="155"/>
      <c r="AG133" s="156"/>
      <c r="AH133" s="146" t="e">
        <f t="shared" si="182"/>
        <v>#DIV/0!</v>
      </c>
      <c r="AI133" s="155"/>
      <c r="AJ133" s="156"/>
      <c r="AK133" s="146" t="e">
        <f t="shared" si="183"/>
        <v>#DIV/0!</v>
      </c>
      <c r="AL133" s="155"/>
      <c r="AM133" s="156"/>
      <c r="AN133" s="146" t="e">
        <f t="shared" si="184"/>
        <v>#DIV/0!</v>
      </c>
      <c r="AO133" s="155"/>
      <c r="AP133" s="156"/>
      <c r="AQ133" s="146" t="e">
        <f t="shared" si="193"/>
        <v>#DIV/0!</v>
      </c>
      <c r="AR133" s="156"/>
    </row>
    <row r="134" spans="1:44" ht="15.6" outlineLevel="1">
      <c r="A134" s="368"/>
      <c r="B134" s="369"/>
      <c r="C134" s="370"/>
      <c r="D134" s="145" t="s">
        <v>43</v>
      </c>
      <c r="E134" s="129">
        <f t="shared" si="262"/>
        <v>1537.2</v>
      </c>
      <c r="F134" s="149">
        <f t="shared" si="262"/>
        <v>0</v>
      </c>
      <c r="G134" s="146">
        <f t="shared" si="186"/>
        <v>0</v>
      </c>
      <c r="H134" s="155"/>
      <c r="I134" s="156"/>
      <c r="J134" s="146" t="e">
        <f t="shared" si="187"/>
        <v>#DIV/0!</v>
      </c>
      <c r="K134" s="155"/>
      <c r="L134" s="156"/>
      <c r="M134" s="146" t="e">
        <f t="shared" si="188"/>
        <v>#DIV/0!</v>
      </c>
      <c r="N134" s="155"/>
      <c r="O134" s="156"/>
      <c r="P134" s="146" t="e">
        <f t="shared" si="189"/>
        <v>#DIV/0!</v>
      </c>
      <c r="Q134" s="155"/>
      <c r="R134" s="156"/>
      <c r="S134" s="146" t="e">
        <f t="shared" si="190"/>
        <v>#DIV/0!</v>
      </c>
      <c r="T134" s="155"/>
      <c r="U134" s="156"/>
      <c r="V134" s="146" t="e">
        <f t="shared" si="191"/>
        <v>#DIV/0!</v>
      </c>
      <c r="W134" s="155">
        <v>1537.2</v>
      </c>
      <c r="X134" s="156"/>
      <c r="Y134" s="146"/>
      <c r="Z134" s="155"/>
      <c r="AA134" s="156"/>
      <c r="AB134" s="146"/>
      <c r="AC134" s="155"/>
      <c r="AD134" s="156"/>
      <c r="AE134" s="146"/>
      <c r="AF134" s="155"/>
      <c r="AG134" s="156"/>
      <c r="AH134" s="146" t="e">
        <f t="shared" si="182"/>
        <v>#DIV/0!</v>
      </c>
      <c r="AI134" s="155"/>
      <c r="AJ134" s="156"/>
      <c r="AK134" s="146" t="e">
        <f t="shared" si="183"/>
        <v>#DIV/0!</v>
      </c>
      <c r="AL134" s="155"/>
      <c r="AM134" s="156"/>
      <c r="AN134" s="146" t="e">
        <f t="shared" si="184"/>
        <v>#DIV/0!</v>
      </c>
      <c r="AO134" s="155"/>
      <c r="AP134" s="156"/>
      <c r="AQ134" s="146" t="e">
        <f t="shared" si="193"/>
        <v>#DIV/0!</v>
      </c>
      <c r="AR134" s="156"/>
    </row>
    <row r="135" spans="1:44" s="154" customFormat="1" ht="46.8" outlineLevel="1">
      <c r="A135" s="368"/>
      <c r="B135" s="369"/>
      <c r="C135" s="370"/>
      <c r="D135" s="145" t="s">
        <v>303</v>
      </c>
      <c r="E135" s="129">
        <f t="shared" ref="E135:F135" si="263">H135+K135+N135+Q135+T135+W135+Z135+AC135+AF135+AI135+AO135</f>
        <v>1537.2</v>
      </c>
      <c r="F135" s="146">
        <f t="shared" si="263"/>
        <v>0</v>
      </c>
      <c r="G135" s="146">
        <f t="shared" si="186"/>
        <v>0</v>
      </c>
      <c r="H135" s="155"/>
      <c r="I135" s="156"/>
      <c r="J135" s="146" t="e">
        <f t="shared" si="187"/>
        <v>#DIV/0!</v>
      </c>
      <c r="K135" s="155"/>
      <c r="L135" s="156"/>
      <c r="M135" s="146" t="e">
        <f t="shared" si="188"/>
        <v>#DIV/0!</v>
      </c>
      <c r="N135" s="155"/>
      <c r="O135" s="156"/>
      <c r="P135" s="146" t="e">
        <f t="shared" si="189"/>
        <v>#DIV/0!</v>
      </c>
      <c r="Q135" s="155"/>
      <c r="R135" s="156"/>
      <c r="S135" s="146" t="e">
        <f t="shared" si="190"/>
        <v>#DIV/0!</v>
      </c>
      <c r="T135" s="155"/>
      <c r="U135" s="156"/>
      <c r="V135" s="146" t="e">
        <f t="shared" si="191"/>
        <v>#DIV/0!</v>
      </c>
      <c r="W135" s="155">
        <v>1537.2</v>
      </c>
      <c r="X135" s="156"/>
      <c r="Y135" s="146">
        <f t="shared" ref="Y135:Y138" si="264">(X135/W135)*100</f>
        <v>0</v>
      </c>
      <c r="Z135" s="155"/>
      <c r="AA135" s="156"/>
      <c r="AB135" s="146" t="e">
        <f t="shared" ref="AB135:AB138" si="265">(AA135/Z135)*100</f>
        <v>#DIV/0!</v>
      </c>
      <c r="AC135" s="155"/>
      <c r="AD135" s="156"/>
      <c r="AE135" s="146" t="e">
        <f t="shared" ref="AE135:AE138" si="266">(AD135/AC135)*100</f>
        <v>#DIV/0!</v>
      </c>
      <c r="AF135" s="155"/>
      <c r="AG135" s="156"/>
      <c r="AH135" s="146" t="e">
        <f t="shared" si="182"/>
        <v>#DIV/0!</v>
      </c>
      <c r="AI135" s="155"/>
      <c r="AJ135" s="156"/>
      <c r="AK135" s="146" t="e">
        <f t="shared" si="183"/>
        <v>#DIV/0!</v>
      </c>
      <c r="AL135" s="155"/>
      <c r="AM135" s="156"/>
      <c r="AN135" s="146" t="e">
        <f t="shared" si="184"/>
        <v>#DIV/0!</v>
      </c>
      <c r="AO135" s="155"/>
      <c r="AP135" s="146"/>
      <c r="AQ135" s="146"/>
      <c r="AR135" s="151"/>
    </row>
    <row r="136" spans="1:44" ht="31.2" outlineLevel="1">
      <c r="A136" s="368"/>
      <c r="B136" s="369"/>
      <c r="C136" s="370"/>
      <c r="D136" s="145" t="s">
        <v>308</v>
      </c>
      <c r="E136" s="129">
        <f t="shared" si="262"/>
        <v>0</v>
      </c>
      <c r="F136" s="149">
        <f t="shared" si="262"/>
        <v>0</v>
      </c>
      <c r="G136" s="146" t="e">
        <f t="shared" si="186"/>
        <v>#DIV/0!</v>
      </c>
      <c r="H136" s="155"/>
      <c r="I136" s="156"/>
      <c r="J136" s="146" t="e">
        <f t="shared" si="187"/>
        <v>#DIV/0!</v>
      </c>
      <c r="K136" s="155"/>
      <c r="L136" s="156"/>
      <c r="M136" s="146" t="e">
        <f t="shared" si="188"/>
        <v>#DIV/0!</v>
      </c>
      <c r="N136" s="155"/>
      <c r="O136" s="156"/>
      <c r="P136" s="146" t="e">
        <f t="shared" si="189"/>
        <v>#DIV/0!</v>
      </c>
      <c r="Q136" s="155"/>
      <c r="R136" s="156"/>
      <c r="S136" s="146" t="e">
        <f t="shared" si="190"/>
        <v>#DIV/0!</v>
      </c>
      <c r="T136" s="155"/>
      <c r="U136" s="156"/>
      <c r="V136" s="146" t="e">
        <f t="shared" si="191"/>
        <v>#DIV/0!</v>
      </c>
      <c r="W136" s="155"/>
      <c r="X136" s="156"/>
      <c r="Y136" s="146" t="e">
        <f t="shared" si="264"/>
        <v>#DIV/0!</v>
      </c>
      <c r="Z136" s="155"/>
      <c r="AA136" s="156"/>
      <c r="AB136" s="146" t="e">
        <f t="shared" si="265"/>
        <v>#DIV/0!</v>
      </c>
      <c r="AC136" s="155"/>
      <c r="AD136" s="156"/>
      <c r="AE136" s="146" t="e">
        <f t="shared" si="266"/>
        <v>#DIV/0!</v>
      </c>
      <c r="AF136" s="155"/>
      <c r="AG136" s="156"/>
      <c r="AH136" s="146" t="e">
        <f t="shared" si="182"/>
        <v>#DIV/0!</v>
      </c>
      <c r="AI136" s="155"/>
      <c r="AJ136" s="156"/>
      <c r="AK136" s="146" t="e">
        <f t="shared" si="183"/>
        <v>#DIV/0!</v>
      </c>
      <c r="AL136" s="155"/>
      <c r="AM136" s="156"/>
      <c r="AN136" s="146" t="e">
        <f t="shared" si="184"/>
        <v>#DIV/0!</v>
      </c>
      <c r="AO136" s="155"/>
      <c r="AP136" s="156"/>
      <c r="AQ136" s="146" t="e">
        <f t="shared" si="193"/>
        <v>#DIV/0!</v>
      </c>
      <c r="AR136" s="156"/>
    </row>
    <row r="137" spans="1:44" s="154" customFormat="1" ht="19.5" customHeight="1" outlineLevel="1">
      <c r="A137" s="368" t="s">
        <v>349</v>
      </c>
      <c r="B137" s="369" t="s">
        <v>350</v>
      </c>
      <c r="C137" s="370" t="s">
        <v>343</v>
      </c>
      <c r="D137" s="143" t="s">
        <v>307</v>
      </c>
      <c r="E137" s="129">
        <f>E138+E139+E141</f>
        <v>11779.2</v>
      </c>
      <c r="F137" s="144">
        <f t="shared" ref="F137" si="267">F138+F139+F141</f>
        <v>0</v>
      </c>
      <c r="G137" s="144">
        <f t="shared" si="186"/>
        <v>0</v>
      </c>
      <c r="H137" s="129">
        <f t="shared" ref="H137:I137" si="268">H138+H139+H141</f>
        <v>0</v>
      </c>
      <c r="I137" s="144">
        <f t="shared" si="268"/>
        <v>0</v>
      </c>
      <c r="J137" s="144" t="e">
        <f t="shared" si="187"/>
        <v>#DIV/0!</v>
      </c>
      <c r="K137" s="129">
        <f t="shared" ref="K137:L137" si="269">K138+K139+K141</f>
        <v>0</v>
      </c>
      <c r="L137" s="144">
        <f t="shared" si="269"/>
        <v>0</v>
      </c>
      <c r="M137" s="144" t="e">
        <f t="shared" si="188"/>
        <v>#DIV/0!</v>
      </c>
      <c r="N137" s="129">
        <f t="shared" ref="N137:O137" si="270">N138+N139+N141</f>
        <v>0</v>
      </c>
      <c r="O137" s="144">
        <f t="shared" si="270"/>
        <v>0</v>
      </c>
      <c r="P137" s="144" t="e">
        <f t="shared" si="189"/>
        <v>#DIV/0!</v>
      </c>
      <c r="Q137" s="129">
        <f t="shared" ref="Q137:R137" si="271">Q138+Q139+Q141</f>
        <v>0</v>
      </c>
      <c r="R137" s="144">
        <f t="shared" si="271"/>
        <v>0</v>
      </c>
      <c r="S137" s="144" t="e">
        <f t="shared" si="190"/>
        <v>#DIV/0!</v>
      </c>
      <c r="T137" s="129">
        <f t="shared" ref="T137:U137" si="272">T138+T139+T141</f>
        <v>0</v>
      </c>
      <c r="U137" s="144">
        <f t="shared" si="272"/>
        <v>0</v>
      </c>
      <c r="V137" s="144" t="e">
        <f t="shared" si="191"/>
        <v>#DIV/0!</v>
      </c>
      <c r="W137" s="129">
        <f t="shared" ref="W137:X137" si="273">W138+W139+W141</f>
        <v>0</v>
      </c>
      <c r="X137" s="144">
        <f t="shared" si="273"/>
        <v>0</v>
      </c>
      <c r="Y137" s="144" t="e">
        <f t="shared" si="264"/>
        <v>#DIV/0!</v>
      </c>
      <c r="Z137" s="129">
        <f t="shared" ref="Z137:AA137" si="274">Z138+Z139+Z141</f>
        <v>0</v>
      </c>
      <c r="AA137" s="144">
        <f t="shared" si="274"/>
        <v>0</v>
      </c>
      <c r="AB137" s="144" t="e">
        <f t="shared" si="265"/>
        <v>#DIV/0!</v>
      </c>
      <c r="AC137" s="129">
        <f t="shared" ref="AC137:AD137" si="275">AC138+AC139+AC141</f>
        <v>11779.2</v>
      </c>
      <c r="AD137" s="144">
        <f t="shared" si="275"/>
        <v>0</v>
      </c>
      <c r="AE137" s="144">
        <f t="shared" si="266"/>
        <v>0</v>
      </c>
      <c r="AF137" s="129">
        <f t="shared" ref="AF137:AG137" si="276">AF138+AF139+AF141</f>
        <v>0</v>
      </c>
      <c r="AG137" s="144">
        <f t="shared" si="276"/>
        <v>0</v>
      </c>
      <c r="AH137" s="144" t="e">
        <f t="shared" si="182"/>
        <v>#DIV/0!</v>
      </c>
      <c r="AI137" s="129">
        <f t="shared" ref="AI137:AJ137" si="277">AI138+AI139+AI141</f>
        <v>0</v>
      </c>
      <c r="AJ137" s="144">
        <f t="shared" si="277"/>
        <v>0</v>
      </c>
      <c r="AK137" s="144" t="e">
        <f t="shared" si="183"/>
        <v>#DIV/0!</v>
      </c>
      <c r="AL137" s="129">
        <f t="shared" ref="AL137:AM137" si="278">AL138+AL139+AL141</f>
        <v>0</v>
      </c>
      <c r="AM137" s="144">
        <f t="shared" si="278"/>
        <v>0</v>
      </c>
      <c r="AN137" s="144" t="e">
        <f t="shared" si="184"/>
        <v>#DIV/0!</v>
      </c>
      <c r="AO137" s="129">
        <f t="shared" ref="AO137:AP137" si="279">AO138+AO139+AO141</f>
        <v>0</v>
      </c>
      <c r="AP137" s="144">
        <f t="shared" si="279"/>
        <v>0</v>
      </c>
      <c r="AQ137" s="144" t="e">
        <f t="shared" si="193"/>
        <v>#DIV/0!</v>
      </c>
      <c r="AR137" s="191"/>
    </row>
    <row r="138" spans="1:44" ht="31.2" outlineLevel="1">
      <c r="A138" s="368"/>
      <c r="B138" s="369"/>
      <c r="C138" s="370"/>
      <c r="D138" s="145" t="s">
        <v>2</v>
      </c>
      <c r="E138" s="129">
        <f t="shared" ref="E138:F141" si="280">H138+K138+N138+Q138+T138+W138+Z138+AC138+AF138+AI138+AL138+AO138</f>
        <v>0</v>
      </c>
      <c r="F138" s="149">
        <f t="shared" si="280"/>
        <v>0</v>
      </c>
      <c r="G138" s="146" t="e">
        <f t="shared" si="186"/>
        <v>#DIV/0!</v>
      </c>
      <c r="H138" s="155"/>
      <c r="I138" s="156"/>
      <c r="J138" s="146" t="e">
        <f t="shared" si="187"/>
        <v>#DIV/0!</v>
      </c>
      <c r="K138" s="155"/>
      <c r="L138" s="156"/>
      <c r="M138" s="146" t="e">
        <f t="shared" si="188"/>
        <v>#DIV/0!</v>
      </c>
      <c r="N138" s="155"/>
      <c r="O138" s="156"/>
      <c r="P138" s="146" t="e">
        <f t="shared" si="189"/>
        <v>#DIV/0!</v>
      </c>
      <c r="Q138" s="155"/>
      <c r="R138" s="156"/>
      <c r="S138" s="146" t="e">
        <f t="shared" si="190"/>
        <v>#DIV/0!</v>
      </c>
      <c r="T138" s="155"/>
      <c r="U138" s="156"/>
      <c r="V138" s="146" t="e">
        <f t="shared" si="191"/>
        <v>#DIV/0!</v>
      </c>
      <c r="W138" s="155"/>
      <c r="X138" s="156"/>
      <c r="Y138" s="146" t="e">
        <f t="shared" si="264"/>
        <v>#DIV/0!</v>
      </c>
      <c r="Z138" s="155"/>
      <c r="AA138" s="156"/>
      <c r="AB138" s="146" t="e">
        <f t="shared" si="265"/>
        <v>#DIV/0!</v>
      </c>
      <c r="AC138" s="155"/>
      <c r="AD138" s="156"/>
      <c r="AE138" s="146" t="e">
        <f t="shared" si="266"/>
        <v>#DIV/0!</v>
      </c>
      <c r="AF138" s="155"/>
      <c r="AG138" s="156"/>
      <c r="AH138" s="146" t="e">
        <f t="shared" si="182"/>
        <v>#DIV/0!</v>
      </c>
      <c r="AI138" s="155"/>
      <c r="AJ138" s="156"/>
      <c r="AK138" s="146" t="e">
        <f t="shared" si="183"/>
        <v>#DIV/0!</v>
      </c>
      <c r="AL138" s="155"/>
      <c r="AM138" s="156"/>
      <c r="AN138" s="146" t="e">
        <f t="shared" si="184"/>
        <v>#DIV/0!</v>
      </c>
      <c r="AO138" s="155"/>
      <c r="AP138" s="156"/>
      <c r="AQ138" s="146" t="e">
        <f t="shared" si="193"/>
        <v>#DIV/0!</v>
      </c>
      <c r="AR138" s="156"/>
    </row>
    <row r="139" spans="1:44" ht="15.6" outlineLevel="1">
      <c r="A139" s="368"/>
      <c r="B139" s="369"/>
      <c r="C139" s="370"/>
      <c r="D139" s="145" t="s">
        <v>43</v>
      </c>
      <c r="E139" s="129">
        <f t="shared" si="280"/>
        <v>11779.2</v>
      </c>
      <c r="F139" s="149">
        <f t="shared" si="280"/>
        <v>0</v>
      </c>
      <c r="G139" s="146">
        <f t="shared" si="186"/>
        <v>0</v>
      </c>
      <c r="H139" s="155"/>
      <c r="I139" s="156"/>
      <c r="J139" s="146" t="e">
        <f t="shared" si="187"/>
        <v>#DIV/0!</v>
      </c>
      <c r="K139" s="155"/>
      <c r="L139" s="156"/>
      <c r="M139" s="146" t="e">
        <f t="shared" si="188"/>
        <v>#DIV/0!</v>
      </c>
      <c r="N139" s="155"/>
      <c r="O139" s="156"/>
      <c r="P139" s="146" t="e">
        <f t="shared" si="189"/>
        <v>#DIV/0!</v>
      </c>
      <c r="Q139" s="155"/>
      <c r="R139" s="156"/>
      <c r="S139" s="146" t="e">
        <f t="shared" si="190"/>
        <v>#DIV/0!</v>
      </c>
      <c r="T139" s="155"/>
      <c r="U139" s="156"/>
      <c r="V139" s="146" t="e">
        <f t="shared" si="191"/>
        <v>#DIV/0!</v>
      </c>
      <c r="W139" s="155"/>
      <c r="X139" s="156"/>
      <c r="Y139" s="146"/>
      <c r="Z139" s="155"/>
      <c r="AA139" s="156"/>
      <c r="AB139" s="146"/>
      <c r="AC139" s="155">
        <v>11779.2</v>
      </c>
      <c r="AD139" s="156"/>
      <c r="AE139" s="146"/>
      <c r="AF139" s="155"/>
      <c r="AG139" s="156"/>
      <c r="AH139" s="146" t="e">
        <f t="shared" si="182"/>
        <v>#DIV/0!</v>
      </c>
      <c r="AI139" s="155"/>
      <c r="AJ139" s="156"/>
      <c r="AK139" s="146" t="e">
        <f t="shared" si="183"/>
        <v>#DIV/0!</v>
      </c>
      <c r="AL139" s="155"/>
      <c r="AM139" s="156"/>
      <c r="AN139" s="146" t="e">
        <f t="shared" si="184"/>
        <v>#DIV/0!</v>
      </c>
      <c r="AO139" s="155"/>
      <c r="AP139" s="156"/>
      <c r="AQ139" s="146" t="e">
        <f t="shared" si="193"/>
        <v>#DIV/0!</v>
      </c>
      <c r="AR139" s="156"/>
    </row>
    <row r="140" spans="1:44" s="154" customFormat="1" ht="46.8" outlineLevel="1">
      <c r="A140" s="368"/>
      <c r="B140" s="369"/>
      <c r="C140" s="370"/>
      <c r="D140" s="145" t="s">
        <v>303</v>
      </c>
      <c r="E140" s="129">
        <f t="shared" ref="E140:F140" si="281">H140+K140+N140+Q140+T140+W140+Z140+AC140+AF140+AI140+AO140</f>
        <v>2500</v>
      </c>
      <c r="F140" s="146">
        <f t="shared" si="281"/>
        <v>0</v>
      </c>
      <c r="G140" s="146">
        <f t="shared" si="186"/>
        <v>0</v>
      </c>
      <c r="H140" s="155"/>
      <c r="I140" s="156"/>
      <c r="J140" s="146" t="e">
        <f t="shared" si="187"/>
        <v>#DIV/0!</v>
      </c>
      <c r="K140" s="155"/>
      <c r="L140" s="156"/>
      <c r="M140" s="146" t="e">
        <f t="shared" si="188"/>
        <v>#DIV/0!</v>
      </c>
      <c r="N140" s="155"/>
      <c r="O140" s="156"/>
      <c r="P140" s="146" t="e">
        <f t="shared" si="189"/>
        <v>#DIV/0!</v>
      </c>
      <c r="Q140" s="155"/>
      <c r="R140" s="156"/>
      <c r="S140" s="146" t="e">
        <f t="shared" si="190"/>
        <v>#DIV/0!</v>
      </c>
      <c r="T140" s="155"/>
      <c r="U140" s="156"/>
      <c r="V140" s="146" t="e">
        <f t="shared" si="191"/>
        <v>#DIV/0!</v>
      </c>
      <c r="W140" s="155"/>
      <c r="X140" s="156"/>
      <c r="Y140" s="146" t="e">
        <f t="shared" ref="Y140:Y143" si="282">(X140/W140)*100</f>
        <v>#DIV/0!</v>
      </c>
      <c r="Z140" s="155"/>
      <c r="AA140" s="156"/>
      <c r="AB140" s="146" t="e">
        <f t="shared" ref="AB140:AB143" si="283">(AA140/Z140)*100</f>
        <v>#DIV/0!</v>
      </c>
      <c r="AC140" s="155">
        <v>2500</v>
      </c>
      <c r="AD140" s="156"/>
      <c r="AE140" s="146">
        <f t="shared" ref="AE140:AE143" si="284">(AD140/AC140)*100</f>
        <v>0</v>
      </c>
      <c r="AF140" s="155"/>
      <c r="AG140" s="156"/>
      <c r="AH140" s="146" t="e">
        <f t="shared" si="182"/>
        <v>#DIV/0!</v>
      </c>
      <c r="AI140" s="155"/>
      <c r="AJ140" s="156"/>
      <c r="AK140" s="146" t="e">
        <f t="shared" si="183"/>
        <v>#DIV/0!</v>
      </c>
      <c r="AL140" s="155"/>
      <c r="AM140" s="156"/>
      <c r="AN140" s="146" t="e">
        <f t="shared" si="184"/>
        <v>#DIV/0!</v>
      </c>
      <c r="AO140" s="155"/>
      <c r="AP140" s="146"/>
      <c r="AQ140" s="146"/>
      <c r="AR140" s="151"/>
    </row>
    <row r="141" spans="1:44" ht="31.2" outlineLevel="1">
      <c r="A141" s="368"/>
      <c r="B141" s="369"/>
      <c r="C141" s="370"/>
      <c r="D141" s="145" t="s">
        <v>308</v>
      </c>
      <c r="E141" s="129">
        <f t="shared" si="280"/>
        <v>0</v>
      </c>
      <c r="F141" s="149">
        <f t="shared" si="280"/>
        <v>0</v>
      </c>
      <c r="G141" s="146" t="e">
        <f t="shared" si="186"/>
        <v>#DIV/0!</v>
      </c>
      <c r="H141" s="155"/>
      <c r="I141" s="156"/>
      <c r="J141" s="146" t="e">
        <f t="shared" si="187"/>
        <v>#DIV/0!</v>
      </c>
      <c r="K141" s="155"/>
      <c r="L141" s="156"/>
      <c r="M141" s="146" t="e">
        <f t="shared" si="188"/>
        <v>#DIV/0!</v>
      </c>
      <c r="N141" s="155"/>
      <c r="O141" s="156"/>
      <c r="P141" s="146" t="e">
        <f t="shared" si="189"/>
        <v>#DIV/0!</v>
      </c>
      <c r="Q141" s="155"/>
      <c r="R141" s="156"/>
      <c r="S141" s="146" t="e">
        <f t="shared" si="190"/>
        <v>#DIV/0!</v>
      </c>
      <c r="T141" s="155"/>
      <c r="U141" s="156"/>
      <c r="V141" s="146" t="e">
        <f t="shared" si="191"/>
        <v>#DIV/0!</v>
      </c>
      <c r="W141" s="155"/>
      <c r="X141" s="156"/>
      <c r="Y141" s="146" t="e">
        <f t="shared" si="282"/>
        <v>#DIV/0!</v>
      </c>
      <c r="Z141" s="155"/>
      <c r="AA141" s="156"/>
      <c r="AB141" s="146" t="e">
        <f t="shared" si="283"/>
        <v>#DIV/0!</v>
      </c>
      <c r="AC141" s="155"/>
      <c r="AD141" s="156"/>
      <c r="AE141" s="146" t="e">
        <f t="shared" si="284"/>
        <v>#DIV/0!</v>
      </c>
      <c r="AF141" s="155"/>
      <c r="AG141" s="156"/>
      <c r="AH141" s="146" t="e">
        <f t="shared" si="182"/>
        <v>#DIV/0!</v>
      </c>
      <c r="AI141" s="155"/>
      <c r="AJ141" s="156"/>
      <c r="AK141" s="146" t="e">
        <f t="shared" si="183"/>
        <v>#DIV/0!</v>
      </c>
      <c r="AL141" s="155"/>
      <c r="AM141" s="156"/>
      <c r="AN141" s="146" t="e">
        <f t="shared" si="184"/>
        <v>#DIV/0!</v>
      </c>
      <c r="AO141" s="155"/>
      <c r="AP141" s="156"/>
      <c r="AQ141" s="146" t="e">
        <f t="shared" si="193"/>
        <v>#DIV/0!</v>
      </c>
      <c r="AR141" s="156"/>
    </row>
    <row r="142" spans="1:44" s="154" customFormat="1" ht="19.5" customHeight="1" outlineLevel="1">
      <c r="A142" s="368" t="s">
        <v>351</v>
      </c>
      <c r="B142" s="369" t="s">
        <v>352</v>
      </c>
      <c r="C142" s="370" t="s">
        <v>343</v>
      </c>
      <c r="D142" s="143" t="s">
        <v>307</v>
      </c>
      <c r="E142" s="129">
        <f>E143+E144+E146</f>
        <v>295</v>
      </c>
      <c r="F142" s="144">
        <f t="shared" ref="F142" si="285">F143+F144+F146</f>
        <v>0</v>
      </c>
      <c r="G142" s="144">
        <f t="shared" si="186"/>
        <v>0</v>
      </c>
      <c r="H142" s="129">
        <f t="shared" ref="H142:I142" si="286">H143+H144+H146</f>
        <v>0</v>
      </c>
      <c r="I142" s="144">
        <f t="shared" si="286"/>
        <v>0</v>
      </c>
      <c r="J142" s="144" t="e">
        <f t="shared" si="187"/>
        <v>#DIV/0!</v>
      </c>
      <c r="K142" s="129">
        <f t="shared" ref="K142:L142" si="287">K143+K144+K146</f>
        <v>0</v>
      </c>
      <c r="L142" s="144">
        <f t="shared" si="287"/>
        <v>0</v>
      </c>
      <c r="M142" s="144" t="e">
        <f t="shared" si="188"/>
        <v>#DIV/0!</v>
      </c>
      <c r="N142" s="129">
        <f t="shared" ref="N142:O142" si="288">N143+N144+N146</f>
        <v>0</v>
      </c>
      <c r="O142" s="144">
        <f t="shared" si="288"/>
        <v>0</v>
      </c>
      <c r="P142" s="144" t="e">
        <f t="shared" si="189"/>
        <v>#DIV/0!</v>
      </c>
      <c r="Q142" s="129">
        <f t="shared" ref="Q142:R142" si="289">Q143+Q144+Q146</f>
        <v>0</v>
      </c>
      <c r="R142" s="144">
        <f t="shared" si="289"/>
        <v>0</v>
      </c>
      <c r="S142" s="144" t="e">
        <f t="shared" si="190"/>
        <v>#DIV/0!</v>
      </c>
      <c r="T142" s="129">
        <f t="shared" ref="T142:U142" si="290">T143+T144+T146</f>
        <v>0</v>
      </c>
      <c r="U142" s="144">
        <f t="shared" si="290"/>
        <v>0</v>
      </c>
      <c r="V142" s="144" t="e">
        <f t="shared" si="191"/>
        <v>#DIV/0!</v>
      </c>
      <c r="W142" s="129">
        <f t="shared" ref="W142:X142" si="291">W143+W144+W146</f>
        <v>0</v>
      </c>
      <c r="X142" s="144">
        <f t="shared" si="291"/>
        <v>0</v>
      </c>
      <c r="Y142" s="144" t="e">
        <f t="shared" si="282"/>
        <v>#DIV/0!</v>
      </c>
      <c r="Z142" s="129">
        <f t="shared" ref="Z142:AA142" si="292">Z143+Z144+Z146</f>
        <v>0</v>
      </c>
      <c r="AA142" s="144">
        <f t="shared" si="292"/>
        <v>0</v>
      </c>
      <c r="AB142" s="144" t="e">
        <f t="shared" si="283"/>
        <v>#DIV/0!</v>
      </c>
      <c r="AC142" s="129">
        <f t="shared" ref="AC142:AD142" si="293">AC143+AC144+AC146</f>
        <v>0</v>
      </c>
      <c r="AD142" s="144">
        <f t="shared" si="293"/>
        <v>0</v>
      </c>
      <c r="AE142" s="144" t="e">
        <f t="shared" si="284"/>
        <v>#DIV/0!</v>
      </c>
      <c r="AF142" s="129">
        <f t="shared" ref="AF142:AG142" si="294">AF143+AF144+AF146</f>
        <v>295</v>
      </c>
      <c r="AG142" s="144">
        <f t="shared" si="294"/>
        <v>0</v>
      </c>
      <c r="AH142" s="144">
        <f t="shared" si="182"/>
        <v>0</v>
      </c>
      <c r="AI142" s="129">
        <f t="shared" ref="AI142:AJ142" si="295">AI143+AI144+AI146</f>
        <v>0</v>
      </c>
      <c r="AJ142" s="144">
        <f t="shared" si="295"/>
        <v>0</v>
      </c>
      <c r="AK142" s="144" t="e">
        <f t="shared" si="183"/>
        <v>#DIV/0!</v>
      </c>
      <c r="AL142" s="129">
        <f t="shared" ref="AL142:AM142" si="296">AL143+AL144+AL146</f>
        <v>0</v>
      </c>
      <c r="AM142" s="144">
        <f t="shared" si="296"/>
        <v>0</v>
      </c>
      <c r="AN142" s="144" t="e">
        <f t="shared" si="184"/>
        <v>#DIV/0!</v>
      </c>
      <c r="AO142" s="129">
        <f t="shared" ref="AO142:AP142" si="297">AO143+AO144+AO146</f>
        <v>0</v>
      </c>
      <c r="AP142" s="144">
        <f t="shared" si="297"/>
        <v>0</v>
      </c>
      <c r="AQ142" s="144" t="e">
        <f t="shared" si="193"/>
        <v>#DIV/0!</v>
      </c>
      <c r="AR142" s="191"/>
    </row>
    <row r="143" spans="1:44" ht="31.2" outlineLevel="1">
      <c r="A143" s="368"/>
      <c r="B143" s="369"/>
      <c r="C143" s="370"/>
      <c r="D143" s="145" t="s">
        <v>2</v>
      </c>
      <c r="E143" s="129">
        <f t="shared" ref="E143:F146" si="298">H143+K143+N143+Q143+T143+W143+Z143+AC143+AF143+AI143+AL143+AO143</f>
        <v>0</v>
      </c>
      <c r="F143" s="149">
        <f t="shared" si="298"/>
        <v>0</v>
      </c>
      <c r="G143" s="146" t="e">
        <f t="shared" si="186"/>
        <v>#DIV/0!</v>
      </c>
      <c r="H143" s="155"/>
      <c r="I143" s="156"/>
      <c r="J143" s="146" t="e">
        <f t="shared" si="187"/>
        <v>#DIV/0!</v>
      </c>
      <c r="K143" s="155"/>
      <c r="L143" s="156"/>
      <c r="M143" s="146" t="e">
        <f t="shared" si="188"/>
        <v>#DIV/0!</v>
      </c>
      <c r="N143" s="155"/>
      <c r="O143" s="156"/>
      <c r="P143" s="146" t="e">
        <f t="shared" si="189"/>
        <v>#DIV/0!</v>
      </c>
      <c r="Q143" s="155"/>
      <c r="R143" s="156"/>
      <c r="S143" s="146" t="e">
        <f t="shared" si="190"/>
        <v>#DIV/0!</v>
      </c>
      <c r="T143" s="155"/>
      <c r="U143" s="156"/>
      <c r="V143" s="146" t="e">
        <f t="shared" si="191"/>
        <v>#DIV/0!</v>
      </c>
      <c r="W143" s="155"/>
      <c r="X143" s="156"/>
      <c r="Y143" s="146" t="e">
        <f t="shared" si="282"/>
        <v>#DIV/0!</v>
      </c>
      <c r="Z143" s="155"/>
      <c r="AA143" s="156"/>
      <c r="AB143" s="146" t="e">
        <f t="shared" si="283"/>
        <v>#DIV/0!</v>
      </c>
      <c r="AC143" s="155"/>
      <c r="AD143" s="156"/>
      <c r="AE143" s="146" t="e">
        <f t="shared" si="284"/>
        <v>#DIV/0!</v>
      </c>
      <c r="AF143" s="155"/>
      <c r="AG143" s="156"/>
      <c r="AH143" s="146" t="e">
        <f t="shared" si="182"/>
        <v>#DIV/0!</v>
      </c>
      <c r="AI143" s="155"/>
      <c r="AJ143" s="156"/>
      <c r="AK143" s="146" t="e">
        <f t="shared" si="183"/>
        <v>#DIV/0!</v>
      </c>
      <c r="AL143" s="155"/>
      <c r="AM143" s="156"/>
      <c r="AN143" s="146" t="e">
        <f t="shared" si="184"/>
        <v>#DIV/0!</v>
      </c>
      <c r="AO143" s="155"/>
      <c r="AP143" s="156"/>
      <c r="AQ143" s="146" t="e">
        <f t="shared" si="193"/>
        <v>#DIV/0!</v>
      </c>
      <c r="AR143" s="156"/>
    </row>
    <row r="144" spans="1:44" ht="15.6" outlineLevel="1">
      <c r="A144" s="368"/>
      <c r="B144" s="369"/>
      <c r="C144" s="370"/>
      <c r="D144" s="145" t="s">
        <v>43</v>
      </c>
      <c r="E144" s="129">
        <f t="shared" si="298"/>
        <v>295</v>
      </c>
      <c r="F144" s="149">
        <f t="shared" si="298"/>
        <v>0</v>
      </c>
      <c r="G144" s="146">
        <f t="shared" si="186"/>
        <v>0</v>
      </c>
      <c r="H144" s="155"/>
      <c r="I144" s="156"/>
      <c r="J144" s="146" t="e">
        <f t="shared" si="187"/>
        <v>#DIV/0!</v>
      </c>
      <c r="K144" s="155"/>
      <c r="L144" s="156"/>
      <c r="M144" s="146" t="e">
        <f t="shared" si="188"/>
        <v>#DIV/0!</v>
      </c>
      <c r="N144" s="155"/>
      <c r="O144" s="156"/>
      <c r="P144" s="146" t="e">
        <f t="shared" si="189"/>
        <v>#DIV/0!</v>
      </c>
      <c r="Q144" s="155"/>
      <c r="R144" s="156"/>
      <c r="S144" s="146" t="e">
        <f t="shared" si="190"/>
        <v>#DIV/0!</v>
      </c>
      <c r="T144" s="155"/>
      <c r="U144" s="156"/>
      <c r="V144" s="146" t="e">
        <f t="shared" si="191"/>
        <v>#DIV/0!</v>
      </c>
      <c r="W144" s="155"/>
      <c r="X144" s="156"/>
      <c r="Y144" s="146"/>
      <c r="Z144" s="155"/>
      <c r="AA144" s="156"/>
      <c r="AB144" s="146"/>
      <c r="AC144" s="155"/>
      <c r="AD144" s="156"/>
      <c r="AE144" s="146"/>
      <c r="AF144" s="155">
        <v>295</v>
      </c>
      <c r="AG144" s="156"/>
      <c r="AH144" s="146">
        <f t="shared" si="182"/>
        <v>0</v>
      </c>
      <c r="AI144" s="155"/>
      <c r="AJ144" s="156"/>
      <c r="AK144" s="146" t="e">
        <f t="shared" si="183"/>
        <v>#DIV/0!</v>
      </c>
      <c r="AL144" s="155"/>
      <c r="AM144" s="156"/>
      <c r="AN144" s="146" t="e">
        <f t="shared" si="184"/>
        <v>#DIV/0!</v>
      </c>
      <c r="AO144" s="155"/>
      <c r="AP144" s="156"/>
      <c r="AQ144" s="146" t="e">
        <f t="shared" si="193"/>
        <v>#DIV/0!</v>
      </c>
      <c r="AR144" s="156"/>
    </row>
    <row r="145" spans="1:44" s="154" customFormat="1" ht="46.8" outlineLevel="1">
      <c r="A145" s="368"/>
      <c r="B145" s="369"/>
      <c r="C145" s="370"/>
      <c r="D145" s="145" t="s">
        <v>303</v>
      </c>
      <c r="E145" s="129">
        <f t="shared" ref="E145:F145" si="299">H145+K145+N145+Q145+T145+W145+Z145+AC145+AF145+AI145+AO145</f>
        <v>0</v>
      </c>
      <c r="F145" s="146">
        <f t="shared" si="299"/>
        <v>0</v>
      </c>
      <c r="G145" s="146" t="e">
        <f t="shared" si="186"/>
        <v>#DIV/0!</v>
      </c>
      <c r="H145" s="155"/>
      <c r="I145" s="156"/>
      <c r="J145" s="146" t="e">
        <f t="shared" si="187"/>
        <v>#DIV/0!</v>
      </c>
      <c r="K145" s="155"/>
      <c r="L145" s="156"/>
      <c r="M145" s="146" t="e">
        <f t="shared" si="188"/>
        <v>#DIV/0!</v>
      </c>
      <c r="N145" s="155"/>
      <c r="O145" s="156"/>
      <c r="P145" s="146" t="e">
        <f t="shared" si="189"/>
        <v>#DIV/0!</v>
      </c>
      <c r="Q145" s="155"/>
      <c r="R145" s="156"/>
      <c r="S145" s="146" t="e">
        <f t="shared" si="190"/>
        <v>#DIV/0!</v>
      </c>
      <c r="T145" s="155"/>
      <c r="U145" s="156"/>
      <c r="V145" s="146" t="e">
        <f t="shared" si="191"/>
        <v>#DIV/0!</v>
      </c>
      <c r="W145" s="155"/>
      <c r="X145" s="156"/>
      <c r="Y145" s="146" t="e">
        <f t="shared" ref="Y145:Y148" si="300">(X145/W145)*100</f>
        <v>#DIV/0!</v>
      </c>
      <c r="Z145" s="155"/>
      <c r="AA145" s="156"/>
      <c r="AB145" s="146" t="e">
        <f t="shared" ref="AB145:AB148" si="301">(AA145/Z145)*100</f>
        <v>#DIV/0!</v>
      </c>
      <c r="AC145" s="155"/>
      <c r="AD145" s="156"/>
      <c r="AE145" s="146" t="e">
        <f t="shared" ref="AE145:AE148" si="302">(AD145/AC145)*100</f>
        <v>#DIV/0!</v>
      </c>
      <c r="AF145" s="155"/>
      <c r="AG145" s="156"/>
      <c r="AH145" s="146" t="e">
        <f t="shared" si="182"/>
        <v>#DIV/0!</v>
      </c>
      <c r="AI145" s="155"/>
      <c r="AJ145" s="156"/>
      <c r="AK145" s="146" t="e">
        <f t="shared" si="183"/>
        <v>#DIV/0!</v>
      </c>
      <c r="AL145" s="155"/>
      <c r="AM145" s="156"/>
      <c r="AN145" s="146" t="e">
        <f t="shared" si="184"/>
        <v>#DIV/0!</v>
      </c>
      <c r="AO145" s="155"/>
      <c r="AP145" s="146"/>
      <c r="AQ145" s="146"/>
      <c r="AR145" s="151"/>
    </row>
    <row r="146" spans="1:44" ht="31.2" outlineLevel="1">
      <c r="A146" s="368"/>
      <c r="B146" s="369"/>
      <c r="C146" s="370"/>
      <c r="D146" s="145" t="s">
        <v>308</v>
      </c>
      <c r="E146" s="129">
        <f t="shared" si="298"/>
        <v>0</v>
      </c>
      <c r="F146" s="149">
        <f t="shared" si="298"/>
        <v>0</v>
      </c>
      <c r="G146" s="146" t="e">
        <f t="shared" si="186"/>
        <v>#DIV/0!</v>
      </c>
      <c r="H146" s="155"/>
      <c r="I146" s="156"/>
      <c r="J146" s="146" t="e">
        <f t="shared" si="187"/>
        <v>#DIV/0!</v>
      </c>
      <c r="K146" s="155"/>
      <c r="L146" s="156"/>
      <c r="M146" s="146" t="e">
        <f t="shared" si="188"/>
        <v>#DIV/0!</v>
      </c>
      <c r="N146" s="155"/>
      <c r="O146" s="156"/>
      <c r="P146" s="146" t="e">
        <f t="shared" si="189"/>
        <v>#DIV/0!</v>
      </c>
      <c r="Q146" s="155"/>
      <c r="R146" s="156"/>
      <c r="S146" s="146" t="e">
        <f t="shared" si="190"/>
        <v>#DIV/0!</v>
      </c>
      <c r="T146" s="155"/>
      <c r="U146" s="156"/>
      <c r="V146" s="146" t="e">
        <f t="shared" si="191"/>
        <v>#DIV/0!</v>
      </c>
      <c r="W146" s="155"/>
      <c r="X146" s="156"/>
      <c r="Y146" s="146" t="e">
        <f t="shared" si="300"/>
        <v>#DIV/0!</v>
      </c>
      <c r="Z146" s="155"/>
      <c r="AA146" s="156"/>
      <c r="AB146" s="146" t="e">
        <f t="shared" si="301"/>
        <v>#DIV/0!</v>
      </c>
      <c r="AC146" s="155"/>
      <c r="AD146" s="156"/>
      <c r="AE146" s="146" t="e">
        <f t="shared" si="302"/>
        <v>#DIV/0!</v>
      </c>
      <c r="AF146" s="155"/>
      <c r="AG146" s="156"/>
      <c r="AH146" s="146" t="e">
        <f t="shared" si="182"/>
        <v>#DIV/0!</v>
      </c>
      <c r="AI146" s="155"/>
      <c r="AJ146" s="156"/>
      <c r="AK146" s="146" t="e">
        <f t="shared" si="183"/>
        <v>#DIV/0!</v>
      </c>
      <c r="AL146" s="155"/>
      <c r="AM146" s="156"/>
      <c r="AN146" s="146" t="e">
        <f t="shared" si="184"/>
        <v>#DIV/0!</v>
      </c>
      <c r="AO146" s="155"/>
      <c r="AP146" s="156"/>
      <c r="AQ146" s="146" t="e">
        <f t="shared" si="193"/>
        <v>#DIV/0!</v>
      </c>
      <c r="AR146" s="156"/>
    </row>
    <row r="147" spans="1:44" s="154" customFormat="1" ht="19.5" customHeight="1" outlineLevel="1">
      <c r="A147" s="368" t="s">
        <v>353</v>
      </c>
      <c r="B147" s="369" t="s">
        <v>354</v>
      </c>
      <c r="C147" s="370" t="s">
        <v>343</v>
      </c>
      <c r="D147" s="143" t="s">
        <v>307</v>
      </c>
      <c r="E147" s="129">
        <f>E148+E149+E151</f>
        <v>300</v>
      </c>
      <c r="F147" s="144">
        <f t="shared" ref="F147" si="303">F148+F149+F151</f>
        <v>299</v>
      </c>
      <c r="G147" s="144">
        <f t="shared" si="186"/>
        <v>99.666666666666671</v>
      </c>
      <c r="H147" s="129">
        <f t="shared" ref="H147:I147" si="304">H148+H149+H151</f>
        <v>300</v>
      </c>
      <c r="I147" s="144">
        <f t="shared" si="304"/>
        <v>299</v>
      </c>
      <c r="J147" s="144">
        <f t="shared" si="187"/>
        <v>99.666666666666671</v>
      </c>
      <c r="K147" s="129">
        <f t="shared" ref="K147:L147" si="305">K148+K149+K151</f>
        <v>0</v>
      </c>
      <c r="L147" s="144">
        <f t="shared" si="305"/>
        <v>0</v>
      </c>
      <c r="M147" s="144" t="e">
        <f t="shared" si="188"/>
        <v>#DIV/0!</v>
      </c>
      <c r="N147" s="129">
        <f t="shared" ref="N147:O147" si="306">N148+N149+N151</f>
        <v>0</v>
      </c>
      <c r="O147" s="144">
        <f t="shared" si="306"/>
        <v>0</v>
      </c>
      <c r="P147" s="144" t="e">
        <f t="shared" si="189"/>
        <v>#DIV/0!</v>
      </c>
      <c r="Q147" s="129">
        <f t="shared" ref="Q147:R147" si="307">Q148+Q149+Q151</f>
        <v>0</v>
      </c>
      <c r="R147" s="144">
        <f t="shared" si="307"/>
        <v>0</v>
      </c>
      <c r="S147" s="144" t="e">
        <f t="shared" si="190"/>
        <v>#DIV/0!</v>
      </c>
      <c r="T147" s="129">
        <f t="shared" ref="T147:U147" si="308">T148+T149+T151</f>
        <v>0</v>
      </c>
      <c r="U147" s="144">
        <f t="shared" si="308"/>
        <v>0</v>
      </c>
      <c r="V147" s="144" t="e">
        <f t="shared" si="191"/>
        <v>#DIV/0!</v>
      </c>
      <c r="W147" s="129">
        <f t="shared" ref="W147:X147" si="309">W148+W149+W151</f>
        <v>0</v>
      </c>
      <c r="X147" s="144">
        <f t="shared" si="309"/>
        <v>0</v>
      </c>
      <c r="Y147" s="144" t="e">
        <f t="shared" si="300"/>
        <v>#DIV/0!</v>
      </c>
      <c r="Z147" s="129">
        <f t="shared" ref="Z147:AA147" si="310">Z148+Z149+Z151</f>
        <v>0</v>
      </c>
      <c r="AA147" s="144">
        <f t="shared" si="310"/>
        <v>0</v>
      </c>
      <c r="AB147" s="144" t="e">
        <f t="shared" si="301"/>
        <v>#DIV/0!</v>
      </c>
      <c r="AC147" s="129">
        <f t="shared" ref="AC147:AD147" si="311">AC148+AC149+AC151</f>
        <v>0</v>
      </c>
      <c r="AD147" s="144">
        <f t="shared" si="311"/>
        <v>0</v>
      </c>
      <c r="AE147" s="144" t="e">
        <f t="shared" si="302"/>
        <v>#DIV/0!</v>
      </c>
      <c r="AF147" s="129">
        <f t="shared" ref="AF147:AG147" si="312">AF148+AF149+AF151</f>
        <v>0</v>
      </c>
      <c r="AG147" s="144">
        <f t="shared" si="312"/>
        <v>0</v>
      </c>
      <c r="AH147" s="144" t="e">
        <f t="shared" si="182"/>
        <v>#DIV/0!</v>
      </c>
      <c r="AI147" s="129">
        <f t="shared" ref="AI147:AJ147" si="313">AI148+AI149+AI151</f>
        <v>0</v>
      </c>
      <c r="AJ147" s="144">
        <f t="shared" si="313"/>
        <v>0</v>
      </c>
      <c r="AK147" s="144" t="e">
        <f t="shared" si="183"/>
        <v>#DIV/0!</v>
      </c>
      <c r="AL147" s="129">
        <f t="shared" ref="AL147:AM147" si="314">AL148+AL149+AL151</f>
        <v>0</v>
      </c>
      <c r="AM147" s="144">
        <f t="shared" si="314"/>
        <v>0</v>
      </c>
      <c r="AN147" s="144" t="e">
        <f t="shared" si="184"/>
        <v>#DIV/0!</v>
      </c>
      <c r="AO147" s="129">
        <f t="shared" ref="AO147:AP147" si="315">AO148+AO149+AO151</f>
        <v>0</v>
      </c>
      <c r="AP147" s="144">
        <f t="shared" si="315"/>
        <v>0</v>
      </c>
      <c r="AQ147" s="144" t="e">
        <f t="shared" si="193"/>
        <v>#DIV/0!</v>
      </c>
      <c r="AR147" s="191"/>
    </row>
    <row r="148" spans="1:44" ht="31.2" outlineLevel="1">
      <c r="A148" s="368"/>
      <c r="B148" s="369"/>
      <c r="C148" s="370"/>
      <c r="D148" s="145" t="s">
        <v>2</v>
      </c>
      <c r="E148" s="129">
        <f t="shared" ref="E148:F151" si="316">H148+K148+N148+Q148+T148+W148+Z148+AC148+AF148+AI148+AL148+AO148</f>
        <v>0</v>
      </c>
      <c r="F148" s="149">
        <f t="shared" si="316"/>
        <v>0</v>
      </c>
      <c r="G148" s="146" t="e">
        <f t="shared" si="186"/>
        <v>#DIV/0!</v>
      </c>
      <c r="H148" s="155"/>
      <c r="I148" s="156"/>
      <c r="J148" s="146" t="e">
        <f t="shared" si="187"/>
        <v>#DIV/0!</v>
      </c>
      <c r="K148" s="155"/>
      <c r="L148" s="156"/>
      <c r="M148" s="146" t="e">
        <f t="shared" si="188"/>
        <v>#DIV/0!</v>
      </c>
      <c r="N148" s="155"/>
      <c r="O148" s="156"/>
      <c r="P148" s="146" t="e">
        <f t="shared" si="189"/>
        <v>#DIV/0!</v>
      </c>
      <c r="Q148" s="155"/>
      <c r="R148" s="156"/>
      <c r="S148" s="146" t="e">
        <f t="shared" si="190"/>
        <v>#DIV/0!</v>
      </c>
      <c r="T148" s="155"/>
      <c r="U148" s="156"/>
      <c r="V148" s="146" t="e">
        <f t="shared" si="191"/>
        <v>#DIV/0!</v>
      </c>
      <c r="W148" s="155"/>
      <c r="X148" s="156"/>
      <c r="Y148" s="146" t="e">
        <f t="shared" si="300"/>
        <v>#DIV/0!</v>
      </c>
      <c r="Z148" s="155"/>
      <c r="AA148" s="156"/>
      <c r="AB148" s="146" t="e">
        <f t="shared" si="301"/>
        <v>#DIV/0!</v>
      </c>
      <c r="AC148" s="155"/>
      <c r="AD148" s="156"/>
      <c r="AE148" s="146" t="e">
        <f t="shared" si="302"/>
        <v>#DIV/0!</v>
      </c>
      <c r="AF148" s="155"/>
      <c r="AG148" s="156"/>
      <c r="AH148" s="146" t="e">
        <f t="shared" si="182"/>
        <v>#DIV/0!</v>
      </c>
      <c r="AI148" s="155"/>
      <c r="AJ148" s="156"/>
      <c r="AK148" s="146" t="e">
        <f t="shared" si="183"/>
        <v>#DIV/0!</v>
      </c>
      <c r="AL148" s="155"/>
      <c r="AM148" s="156"/>
      <c r="AN148" s="146" t="e">
        <f t="shared" si="184"/>
        <v>#DIV/0!</v>
      </c>
      <c r="AO148" s="155"/>
      <c r="AP148" s="156"/>
      <c r="AQ148" s="146" t="e">
        <f t="shared" si="193"/>
        <v>#DIV/0!</v>
      </c>
      <c r="AR148" s="156"/>
    </row>
    <row r="149" spans="1:44" ht="15.6" outlineLevel="1">
      <c r="A149" s="368"/>
      <c r="B149" s="369"/>
      <c r="C149" s="370"/>
      <c r="D149" s="145" t="s">
        <v>43</v>
      </c>
      <c r="E149" s="129">
        <f t="shared" si="316"/>
        <v>300</v>
      </c>
      <c r="F149" s="149">
        <f t="shared" si="316"/>
        <v>299</v>
      </c>
      <c r="G149" s="146">
        <f t="shared" si="186"/>
        <v>99.666666666666671</v>
      </c>
      <c r="H149" s="155">
        <v>300</v>
      </c>
      <c r="I149" s="156">
        <v>299</v>
      </c>
      <c r="J149" s="146">
        <f t="shared" si="187"/>
        <v>99.666666666666671</v>
      </c>
      <c r="K149" s="155"/>
      <c r="L149" s="156"/>
      <c r="M149" s="146" t="e">
        <f t="shared" si="188"/>
        <v>#DIV/0!</v>
      </c>
      <c r="N149" s="155"/>
      <c r="O149" s="156"/>
      <c r="P149" s="146" t="e">
        <f t="shared" si="189"/>
        <v>#DIV/0!</v>
      </c>
      <c r="Q149" s="155"/>
      <c r="R149" s="156"/>
      <c r="S149" s="146" t="e">
        <f t="shared" si="190"/>
        <v>#DIV/0!</v>
      </c>
      <c r="T149" s="155"/>
      <c r="U149" s="156"/>
      <c r="V149" s="146" t="e">
        <f t="shared" si="191"/>
        <v>#DIV/0!</v>
      </c>
      <c r="W149" s="155"/>
      <c r="X149" s="156"/>
      <c r="Y149" s="146"/>
      <c r="Z149" s="155"/>
      <c r="AA149" s="156"/>
      <c r="AB149" s="146"/>
      <c r="AC149" s="155"/>
      <c r="AD149" s="156"/>
      <c r="AE149" s="146"/>
      <c r="AF149" s="155"/>
      <c r="AG149" s="156"/>
      <c r="AH149" s="146" t="e">
        <f t="shared" si="182"/>
        <v>#DIV/0!</v>
      </c>
      <c r="AI149" s="155"/>
      <c r="AJ149" s="156"/>
      <c r="AK149" s="146" t="e">
        <f t="shared" si="183"/>
        <v>#DIV/0!</v>
      </c>
      <c r="AL149" s="155"/>
      <c r="AM149" s="156"/>
      <c r="AN149" s="146" t="e">
        <f t="shared" si="184"/>
        <v>#DIV/0!</v>
      </c>
      <c r="AO149" s="155"/>
      <c r="AP149" s="156"/>
      <c r="AQ149" s="146" t="e">
        <f t="shared" si="193"/>
        <v>#DIV/0!</v>
      </c>
      <c r="AR149" s="156"/>
    </row>
    <row r="150" spans="1:44" s="154" customFormat="1" ht="46.8" outlineLevel="1">
      <c r="A150" s="368"/>
      <c r="B150" s="369"/>
      <c r="C150" s="370"/>
      <c r="D150" s="145" t="s">
        <v>303</v>
      </c>
      <c r="E150" s="129">
        <f t="shared" ref="E150:F150" si="317">H150+K150+N150+Q150+T150+W150+Z150+AC150+AF150+AI150+AO150</f>
        <v>300</v>
      </c>
      <c r="F150" s="146">
        <f t="shared" si="317"/>
        <v>299</v>
      </c>
      <c r="G150" s="146">
        <f t="shared" si="186"/>
        <v>99.666666666666671</v>
      </c>
      <c r="H150" s="155">
        <v>300</v>
      </c>
      <c r="I150" s="156">
        <v>299</v>
      </c>
      <c r="J150" s="146">
        <f t="shared" si="187"/>
        <v>99.666666666666671</v>
      </c>
      <c r="K150" s="155"/>
      <c r="L150" s="156"/>
      <c r="M150" s="146" t="e">
        <f t="shared" si="188"/>
        <v>#DIV/0!</v>
      </c>
      <c r="N150" s="155"/>
      <c r="O150" s="156"/>
      <c r="P150" s="146" t="e">
        <f t="shared" si="189"/>
        <v>#DIV/0!</v>
      </c>
      <c r="Q150" s="155"/>
      <c r="R150" s="156"/>
      <c r="S150" s="146" t="e">
        <f t="shared" si="190"/>
        <v>#DIV/0!</v>
      </c>
      <c r="T150" s="155"/>
      <c r="U150" s="156"/>
      <c r="V150" s="146" t="e">
        <f t="shared" si="191"/>
        <v>#DIV/0!</v>
      </c>
      <c r="W150" s="155"/>
      <c r="X150" s="156"/>
      <c r="Y150" s="146" t="e">
        <f t="shared" ref="Y150:Y153" si="318">(X150/W150)*100</f>
        <v>#DIV/0!</v>
      </c>
      <c r="Z150" s="155"/>
      <c r="AA150" s="156"/>
      <c r="AB150" s="146" t="e">
        <f t="shared" ref="AB150:AB153" si="319">(AA150/Z150)*100</f>
        <v>#DIV/0!</v>
      </c>
      <c r="AC150" s="155"/>
      <c r="AD150" s="156"/>
      <c r="AE150" s="146" t="e">
        <f t="shared" ref="AE150:AE153" si="320">(AD150/AC150)*100</f>
        <v>#DIV/0!</v>
      </c>
      <c r="AF150" s="155"/>
      <c r="AG150" s="156"/>
      <c r="AH150" s="146" t="e">
        <f t="shared" si="182"/>
        <v>#DIV/0!</v>
      </c>
      <c r="AI150" s="155"/>
      <c r="AJ150" s="156"/>
      <c r="AK150" s="146" t="e">
        <f t="shared" si="183"/>
        <v>#DIV/0!</v>
      </c>
      <c r="AL150" s="155"/>
      <c r="AM150" s="156"/>
      <c r="AN150" s="146" t="e">
        <f t="shared" si="184"/>
        <v>#DIV/0!</v>
      </c>
      <c r="AO150" s="155"/>
      <c r="AP150" s="146"/>
      <c r="AQ150" s="146"/>
      <c r="AR150" s="151"/>
    </row>
    <row r="151" spans="1:44" ht="31.2" outlineLevel="1">
      <c r="A151" s="368"/>
      <c r="B151" s="369"/>
      <c r="C151" s="370"/>
      <c r="D151" s="145" t="s">
        <v>308</v>
      </c>
      <c r="E151" s="129">
        <f t="shared" si="316"/>
        <v>0</v>
      </c>
      <c r="F151" s="149">
        <f t="shared" si="316"/>
        <v>0</v>
      </c>
      <c r="G151" s="146" t="e">
        <f t="shared" si="186"/>
        <v>#DIV/0!</v>
      </c>
      <c r="H151" s="155"/>
      <c r="I151" s="156"/>
      <c r="J151" s="146" t="e">
        <f t="shared" si="187"/>
        <v>#DIV/0!</v>
      </c>
      <c r="K151" s="155"/>
      <c r="L151" s="156"/>
      <c r="M151" s="146" t="e">
        <f t="shared" si="188"/>
        <v>#DIV/0!</v>
      </c>
      <c r="N151" s="155"/>
      <c r="O151" s="156"/>
      <c r="P151" s="146" t="e">
        <f t="shared" si="189"/>
        <v>#DIV/0!</v>
      </c>
      <c r="Q151" s="155"/>
      <c r="R151" s="156"/>
      <c r="S151" s="146" t="e">
        <f t="shared" si="190"/>
        <v>#DIV/0!</v>
      </c>
      <c r="T151" s="155"/>
      <c r="U151" s="156"/>
      <c r="V151" s="146" t="e">
        <f t="shared" si="191"/>
        <v>#DIV/0!</v>
      </c>
      <c r="W151" s="155"/>
      <c r="X151" s="156"/>
      <c r="Y151" s="146" t="e">
        <f t="shared" si="318"/>
        <v>#DIV/0!</v>
      </c>
      <c r="Z151" s="155"/>
      <c r="AA151" s="156"/>
      <c r="AB151" s="146" t="e">
        <f t="shared" si="319"/>
        <v>#DIV/0!</v>
      </c>
      <c r="AC151" s="155"/>
      <c r="AD151" s="156"/>
      <c r="AE151" s="146" t="e">
        <f t="shared" si="320"/>
        <v>#DIV/0!</v>
      </c>
      <c r="AF151" s="155"/>
      <c r="AG151" s="156"/>
      <c r="AH151" s="146" t="e">
        <f t="shared" si="182"/>
        <v>#DIV/0!</v>
      </c>
      <c r="AI151" s="155"/>
      <c r="AJ151" s="156"/>
      <c r="AK151" s="146" t="e">
        <f t="shared" si="183"/>
        <v>#DIV/0!</v>
      </c>
      <c r="AL151" s="155"/>
      <c r="AM151" s="156"/>
      <c r="AN151" s="146" t="e">
        <f t="shared" si="184"/>
        <v>#DIV/0!</v>
      </c>
      <c r="AO151" s="155"/>
      <c r="AP151" s="156"/>
      <c r="AQ151" s="146" t="e">
        <f t="shared" si="193"/>
        <v>#DIV/0!</v>
      </c>
      <c r="AR151" s="156"/>
    </row>
    <row r="152" spans="1:44" s="154" customFormat="1" ht="19.5" customHeight="1" outlineLevel="1">
      <c r="A152" s="368" t="s">
        <v>355</v>
      </c>
      <c r="B152" s="369" t="s">
        <v>356</v>
      </c>
      <c r="C152" s="370" t="s">
        <v>343</v>
      </c>
      <c r="D152" s="143" t="s">
        <v>307</v>
      </c>
      <c r="E152" s="129">
        <f>E153+E154+E156</f>
        <v>10</v>
      </c>
      <c r="F152" s="144">
        <f t="shared" ref="F152" si="321">F153+F154+F156</f>
        <v>0</v>
      </c>
      <c r="G152" s="144">
        <f t="shared" si="186"/>
        <v>0</v>
      </c>
      <c r="H152" s="129">
        <f t="shared" ref="H152:I152" si="322">H153+H154+H156</f>
        <v>0</v>
      </c>
      <c r="I152" s="144">
        <f t="shared" si="322"/>
        <v>0</v>
      </c>
      <c r="J152" s="144" t="e">
        <f t="shared" si="187"/>
        <v>#DIV/0!</v>
      </c>
      <c r="K152" s="129">
        <f t="shared" ref="K152:L152" si="323">K153+K154+K156</f>
        <v>0</v>
      </c>
      <c r="L152" s="144">
        <f t="shared" si="323"/>
        <v>0</v>
      </c>
      <c r="M152" s="144" t="e">
        <f t="shared" si="188"/>
        <v>#DIV/0!</v>
      </c>
      <c r="N152" s="129">
        <f t="shared" ref="N152:O152" si="324">N153+N154+N156</f>
        <v>0</v>
      </c>
      <c r="O152" s="144">
        <f t="shared" si="324"/>
        <v>0</v>
      </c>
      <c r="P152" s="144" t="e">
        <f t="shared" si="189"/>
        <v>#DIV/0!</v>
      </c>
      <c r="Q152" s="129">
        <f t="shared" ref="Q152:R152" si="325">Q153+Q154+Q156</f>
        <v>0</v>
      </c>
      <c r="R152" s="144">
        <f t="shared" si="325"/>
        <v>0</v>
      </c>
      <c r="S152" s="144" t="e">
        <f t="shared" si="190"/>
        <v>#DIV/0!</v>
      </c>
      <c r="T152" s="129">
        <f t="shared" ref="T152:U152" si="326">T153+T154+T156</f>
        <v>0</v>
      </c>
      <c r="U152" s="144">
        <f t="shared" si="326"/>
        <v>0</v>
      </c>
      <c r="V152" s="144" t="e">
        <f t="shared" si="191"/>
        <v>#DIV/0!</v>
      </c>
      <c r="W152" s="129">
        <f t="shared" ref="W152:X152" si="327">W153+W154+W156</f>
        <v>0</v>
      </c>
      <c r="X152" s="144">
        <f t="shared" si="327"/>
        <v>0</v>
      </c>
      <c r="Y152" s="144" t="e">
        <f t="shared" si="318"/>
        <v>#DIV/0!</v>
      </c>
      <c r="Z152" s="129">
        <f t="shared" ref="Z152:AA152" si="328">Z153+Z154+Z156</f>
        <v>0</v>
      </c>
      <c r="AA152" s="144">
        <f t="shared" si="328"/>
        <v>0</v>
      </c>
      <c r="AB152" s="144" t="e">
        <f t="shared" si="319"/>
        <v>#DIV/0!</v>
      </c>
      <c r="AC152" s="129">
        <f t="shared" ref="AC152:AD152" si="329">AC153+AC154+AC156</f>
        <v>0</v>
      </c>
      <c r="AD152" s="144">
        <f t="shared" si="329"/>
        <v>0</v>
      </c>
      <c r="AE152" s="144" t="e">
        <f t="shared" si="320"/>
        <v>#DIV/0!</v>
      </c>
      <c r="AF152" s="129">
        <f t="shared" ref="AF152:AG152" si="330">AF153+AF154+AF156</f>
        <v>10</v>
      </c>
      <c r="AG152" s="144">
        <f t="shared" si="330"/>
        <v>0</v>
      </c>
      <c r="AH152" s="144">
        <f t="shared" si="182"/>
        <v>0</v>
      </c>
      <c r="AI152" s="129">
        <f t="shared" ref="AI152:AJ152" si="331">AI153+AI154+AI156</f>
        <v>0</v>
      </c>
      <c r="AJ152" s="144">
        <f t="shared" si="331"/>
        <v>0</v>
      </c>
      <c r="AK152" s="144" t="e">
        <f t="shared" si="183"/>
        <v>#DIV/0!</v>
      </c>
      <c r="AL152" s="129">
        <f t="shared" ref="AL152:AM152" si="332">AL153+AL154+AL156</f>
        <v>0</v>
      </c>
      <c r="AM152" s="144">
        <f t="shared" si="332"/>
        <v>0</v>
      </c>
      <c r="AN152" s="144" t="e">
        <f t="shared" si="184"/>
        <v>#DIV/0!</v>
      </c>
      <c r="AO152" s="129">
        <f t="shared" ref="AO152:AP152" si="333">AO153+AO154+AO156</f>
        <v>0</v>
      </c>
      <c r="AP152" s="144">
        <f t="shared" si="333"/>
        <v>0</v>
      </c>
      <c r="AQ152" s="144" t="e">
        <f t="shared" si="193"/>
        <v>#DIV/0!</v>
      </c>
      <c r="AR152" s="191"/>
    </row>
    <row r="153" spans="1:44" ht="31.2" outlineLevel="1">
      <c r="A153" s="368"/>
      <c r="B153" s="369"/>
      <c r="C153" s="370"/>
      <c r="D153" s="145" t="s">
        <v>2</v>
      </c>
      <c r="E153" s="129">
        <f t="shared" ref="E153:F156" si="334">H153+K153+N153+Q153+T153+W153+Z153+AC153+AF153+AI153+AL153+AO153</f>
        <v>0</v>
      </c>
      <c r="F153" s="149">
        <f t="shared" si="334"/>
        <v>0</v>
      </c>
      <c r="G153" s="146" t="e">
        <f t="shared" si="186"/>
        <v>#DIV/0!</v>
      </c>
      <c r="H153" s="155"/>
      <c r="I153" s="156"/>
      <c r="J153" s="146" t="e">
        <f t="shared" si="187"/>
        <v>#DIV/0!</v>
      </c>
      <c r="K153" s="155"/>
      <c r="L153" s="156"/>
      <c r="M153" s="146" t="e">
        <f t="shared" si="188"/>
        <v>#DIV/0!</v>
      </c>
      <c r="N153" s="155"/>
      <c r="O153" s="156"/>
      <c r="P153" s="146" t="e">
        <f t="shared" si="189"/>
        <v>#DIV/0!</v>
      </c>
      <c r="Q153" s="155"/>
      <c r="R153" s="156"/>
      <c r="S153" s="146" t="e">
        <f t="shared" si="190"/>
        <v>#DIV/0!</v>
      </c>
      <c r="T153" s="155"/>
      <c r="U153" s="156"/>
      <c r="V153" s="146" t="e">
        <f t="shared" si="191"/>
        <v>#DIV/0!</v>
      </c>
      <c r="W153" s="155"/>
      <c r="X153" s="156"/>
      <c r="Y153" s="146" t="e">
        <f t="shared" si="318"/>
        <v>#DIV/0!</v>
      </c>
      <c r="Z153" s="155"/>
      <c r="AA153" s="156"/>
      <c r="AB153" s="146" t="e">
        <f t="shared" si="319"/>
        <v>#DIV/0!</v>
      </c>
      <c r="AC153" s="155"/>
      <c r="AD153" s="156"/>
      <c r="AE153" s="146" t="e">
        <f t="shared" si="320"/>
        <v>#DIV/0!</v>
      </c>
      <c r="AF153" s="155"/>
      <c r="AG153" s="156"/>
      <c r="AH153" s="146" t="e">
        <f t="shared" si="182"/>
        <v>#DIV/0!</v>
      </c>
      <c r="AI153" s="155"/>
      <c r="AJ153" s="156"/>
      <c r="AK153" s="146" t="e">
        <f t="shared" si="183"/>
        <v>#DIV/0!</v>
      </c>
      <c r="AL153" s="155"/>
      <c r="AM153" s="156"/>
      <c r="AN153" s="146" t="e">
        <f t="shared" si="184"/>
        <v>#DIV/0!</v>
      </c>
      <c r="AO153" s="155"/>
      <c r="AP153" s="156"/>
      <c r="AQ153" s="146" t="e">
        <f t="shared" si="193"/>
        <v>#DIV/0!</v>
      </c>
      <c r="AR153" s="156"/>
    </row>
    <row r="154" spans="1:44" ht="15.6" outlineLevel="1">
      <c r="A154" s="368"/>
      <c r="B154" s="369"/>
      <c r="C154" s="370"/>
      <c r="D154" s="145" t="s">
        <v>43</v>
      </c>
      <c r="E154" s="129">
        <f t="shared" si="334"/>
        <v>10</v>
      </c>
      <c r="F154" s="149">
        <f t="shared" si="334"/>
        <v>0</v>
      </c>
      <c r="G154" s="146">
        <f t="shared" si="186"/>
        <v>0</v>
      </c>
      <c r="H154" s="155"/>
      <c r="I154" s="156"/>
      <c r="J154" s="146" t="e">
        <f t="shared" si="187"/>
        <v>#DIV/0!</v>
      </c>
      <c r="K154" s="155"/>
      <c r="L154" s="156"/>
      <c r="M154" s="146" t="e">
        <f t="shared" si="188"/>
        <v>#DIV/0!</v>
      </c>
      <c r="N154" s="155"/>
      <c r="O154" s="156"/>
      <c r="P154" s="146" t="e">
        <f t="shared" si="189"/>
        <v>#DIV/0!</v>
      </c>
      <c r="Q154" s="155"/>
      <c r="R154" s="156"/>
      <c r="S154" s="146" t="e">
        <f t="shared" si="190"/>
        <v>#DIV/0!</v>
      </c>
      <c r="T154" s="155"/>
      <c r="U154" s="156"/>
      <c r="V154" s="146" t="e">
        <f t="shared" si="191"/>
        <v>#DIV/0!</v>
      </c>
      <c r="W154" s="155"/>
      <c r="X154" s="156"/>
      <c r="Y154" s="146"/>
      <c r="Z154" s="155"/>
      <c r="AA154" s="156"/>
      <c r="AB154" s="146"/>
      <c r="AC154" s="155"/>
      <c r="AD154" s="156"/>
      <c r="AE154" s="146"/>
      <c r="AF154" s="155">
        <v>10</v>
      </c>
      <c r="AG154" s="156"/>
      <c r="AH154" s="146">
        <f t="shared" si="182"/>
        <v>0</v>
      </c>
      <c r="AI154" s="155"/>
      <c r="AJ154" s="156"/>
      <c r="AK154" s="146" t="e">
        <f t="shared" si="183"/>
        <v>#DIV/0!</v>
      </c>
      <c r="AL154" s="155"/>
      <c r="AM154" s="156"/>
      <c r="AN154" s="146" t="e">
        <f t="shared" si="184"/>
        <v>#DIV/0!</v>
      </c>
      <c r="AO154" s="155"/>
      <c r="AP154" s="156"/>
      <c r="AQ154" s="146" t="e">
        <f t="shared" si="193"/>
        <v>#DIV/0!</v>
      </c>
      <c r="AR154" s="156"/>
    </row>
    <row r="155" spans="1:44" s="154" customFormat="1" ht="46.8" outlineLevel="1">
      <c r="A155" s="368"/>
      <c r="B155" s="369"/>
      <c r="C155" s="370"/>
      <c r="D155" s="145" t="s">
        <v>303</v>
      </c>
      <c r="E155" s="129">
        <f t="shared" ref="E155:F155" si="335">H155+K155+N155+Q155+T155+W155+Z155+AC155+AF155+AI155+AO155</f>
        <v>10</v>
      </c>
      <c r="F155" s="146">
        <f t="shared" si="335"/>
        <v>0</v>
      </c>
      <c r="G155" s="146">
        <f t="shared" si="186"/>
        <v>0</v>
      </c>
      <c r="H155" s="155"/>
      <c r="I155" s="156"/>
      <c r="J155" s="146" t="e">
        <f t="shared" si="187"/>
        <v>#DIV/0!</v>
      </c>
      <c r="K155" s="155"/>
      <c r="L155" s="156"/>
      <c r="M155" s="146" t="e">
        <f t="shared" si="188"/>
        <v>#DIV/0!</v>
      </c>
      <c r="N155" s="155"/>
      <c r="O155" s="156"/>
      <c r="P155" s="146" t="e">
        <f t="shared" si="189"/>
        <v>#DIV/0!</v>
      </c>
      <c r="Q155" s="155"/>
      <c r="R155" s="156"/>
      <c r="S155" s="146" t="e">
        <f t="shared" si="190"/>
        <v>#DIV/0!</v>
      </c>
      <c r="T155" s="155"/>
      <c r="U155" s="156"/>
      <c r="V155" s="146" t="e">
        <f t="shared" si="191"/>
        <v>#DIV/0!</v>
      </c>
      <c r="W155" s="155"/>
      <c r="X155" s="156"/>
      <c r="Y155" s="146" t="e">
        <f t="shared" ref="Y155:Y158" si="336">(X155/W155)*100</f>
        <v>#DIV/0!</v>
      </c>
      <c r="Z155" s="155"/>
      <c r="AA155" s="156"/>
      <c r="AB155" s="146" t="e">
        <f t="shared" ref="AB155:AB158" si="337">(AA155/Z155)*100</f>
        <v>#DIV/0!</v>
      </c>
      <c r="AC155" s="155"/>
      <c r="AD155" s="156"/>
      <c r="AE155" s="146" t="e">
        <f t="shared" ref="AE155:AE158" si="338">(AD155/AC155)*100</f>
        <v>#DIV/0!</v>
      </c>
      <c r="AF155" s="155">
        <v>10</v>
      </c>
      <c r="AG155" s="156"/>
      <c r="AH155" s="146">
        <f t="shared" si="182"/>
        <v>0</v>
      </c>
      <c r="AI155" s="155"/>
      <c r="AJ155" s="156"/>
      <c r="AK155" s="146" t="e">
        <f t="shared" si="183"/>
        <v>#DIV/0!</v>
      </c>
      <c r="AL155" s="155"/>
      <c r="AM155" s="156"/>
      <c r="AN155" s="146" t="e">
        <f t="shared" si="184"/>
        <v>#DIV/0!</v>
      </c>
      <c r="AO155" s="155"/>
      <c r="AP155" s="146"/>
      <c r="AQ155" s="146"/>
      <c r="AR155" s="151"/>
    </row>
    <row r="156" spans="1:44" ht="31.2" outlineLevel="1">
      <c r="A156" s="368"/>
      <c r="B156" s="369"/>
      <c r="C156" s="370"/>
      <c r="D156" s="145" t="s">
        <v>308</v>
      </c>
      <c r="E156" s="129">
        <f t="shared" si="334"/>
        <v>0</v>
      </c>
      <c r="F156" s="149">
        <f t="shared" si="334"/>
        <v>0</v>
      </c>
      <c r="G156" s="146" t="e">
        <f t="shared" si="186"/>
        <v>#DIV/0!</v>
      </c>
      <c r="H156" s="155"/>
      <c r="I156" s="156"/>
      <c r="J156" s="146" t="e">
        <f t="shared" si="187"/>
        <v>#DIV/0!</v>
      </c>
      <c r="K156" s="155"/>
      <c r="L156" s="156"/>
      <c r="M156" s="146" t="e">
        <f t="shared" si="188"/>
        <v>#DIV/0!</v>
      </c>
      <c r="N156" s="155"/>
      <c r="O156" s="156"/>
      <c r="P156" s="146" t="e">
        <f t="shared" si="189"/>
        <v>#DIV/0!</v>
      </c>
      <c r="Q156" s="155"/>
      <c r="R156" s="156"/>
      <c r="S156" s="146" t="e">
        <f t="shared" si="190"/>
        <v>#DIV/0!</v>
      </c>
      <c r="T156" s="155"/>
      <c r="U156" s="156"/>
      <c r="V156" s="146" t="e">
        <f t="shared" si="191"/>
        <v>#DIV/0!</v>
      </c>
      <c r="W156" s="155"/>
      <c r="X156" s="156"/>
      <c r="Y156" s="146" t="e">
        <f t="shared" si="336"/>
        <v>#DIV/0!</v>
      </c>
      <c r="Z156" s="155"/>
      <c r="AA156" s="156"/>
      <c r="AB156" s="146" t="e">
        <f t="shared" si="337"/>
        <v>#DIV/0!</v>
      </c>
      <c r="AC156" s="155"/>
      <c r="AD156" s="156"/>
      <c r="AE156" s="146" t="e">
        <f t="shared" si="338"/>
        <v>#DIV/0!</v>
      </c>
      <c r="AF156" s="155"/>
      <c r="AG156" s="156"/>
      <c r="AH156" s="146" t="e">
        <f t="shared" si="182"/>
        <v>#DIV/0!</v>
      </c>
      <c r="AI156" s="155"/>
      <c r="AJ156" s="156"/>
      <c r="AK156" s="146" t="e">
        <f t="shared" si="183"/>
        <v>#DIV/0!</v>
      </c>
      <c r="AL156" s="155"/>
      <c r="AM156" s="156"/>
      <c r="AN156" s="146" t="e">
        <f t="shared" si="184"/>
        <v>#DIV/0!</v>
      </c>
      <c r="AO156" s="155"/>
      <c r="AP156" s="156"/>
      <c r="AQ156" s="146" t="e">
        <f t="shared" si="193"/>
        <v>#DIV/0!</v>
      </c>
      <c r="AR156" s="156"/>
    </row>
    <row r="157" spans="1:44" s="154" customFormat="1" ht="19.5" customHeight="1" outlineLevel="1">
      <c r="A157" s="368" t="s">
        <v>357</v>
      </c>
      <c r="B157" s="369" t="s">
        <v>358</v>
      </c>
      <c r="C157" s="370" t="s">
        <v>343</v>
      </c>
      <c r="D157" s="143" t="s">
        <v>307</v>
      </c>
      <c r="E157" s="129">
        <f>E158+E159+E161</f>
        <v>2372.8000000000002</v>
      </c>
      <c r="F157" s="144">
        <f t="shared" ref="F157" si="339">F158+F159+F161</f>
        <v>0</v>
      </c>
      <c r="G157" s="144">
        <f t="shared" si="186"/>
        <v>0</v>
      </c>
      <c r="H157" s="129">
        <f t="shared" ref="H157:I157" si="340">H158+H159+H161</f>
        <v>0</v>
      </c>
      <c r="I157" s="144">
        <f t="shared" si="340"/>
        <v>0</v>
      </c>
      <c r="J157" s="144" t="e">
        <f t="shared" si="187"/>
        <v>#DIV/0!</v>
      </c>
      <c r="K157" s="129">
        <f t="shared" ref="K157:L157" si="341">K158+K159+K161</f>
        <v>0</v>
      </c>
      <c r="L157" s="144">
        <f t="shared" si="341"/>
        <v>0</v>
      </c>
      <c r="M157" s="144" t="e">
        <f t="shared" si="188"/>
        <v>#DIV/0!</v>
      </c>
      <c r="N157" s="129">
        <f t="shared" ref="N157:O157" si="342">N158+N159+N161</f>
        <v>0</v>
      </c>
      <c r="O157" s="144">
        <f t="shared" si="342"/>
        <v>0</v>
      </c>
      <c r="P157" s="144" t="e">
        <f t="shared" si="189"/>
        <v>#DIV/0!</v>
      </c>
      <c r="Q157" s="129">
        <f t="shared" ref="Q157:R157" si="343">Q158+Q159+Q161</f>
        <v>0</v>
      </c>
      <c r="R157" s="144">
        <f t="shared" si="343"/>
        <v>0</v>
      </c>
      <c r="S157" s="144" t="e">
        <f t="shared" si="190"/>
        <v>#DIV/0!</v>
      </c>
      <c r="T157" s="129">
        <f t="shared" ref="T157:U157" si="344">T158+T159+T161</f>
        <v>0</v>
      </c>
      <c r="U157" s="144">
        <f t="shared" si="344"/>
        <v>0</v>
      </c>
      <c r="V157" s="144" t="e">
        <f t="shared" si="191"/>
        <v>#DIV/0!</v>
      </c>
      <c r="W157" s="129">
        <f t="shared" ref="W157:X157" si="345">W158+W159+W161</f>
        <v>0</v>
      </c>
      <c r="X157" s="144">
        <f t="shared" si="345"/>
        <v>0</v>
      </c>
      <c r="Y157" s="144" t="e">
        <f t="shared" si="336"/>
        <v>#DIV/0!</v>
      </c>
      <c r="Z157" s="129">
        <f t="shared" ref="Z157:AA157" si="346">Z158+Z159+Z161</f>
        <v>0</v>
      </c>
      <c r="AA157" s="144">
        <f t="shared" si="346"/>
        <v>0</v>
      </c>
      <c r="AB157" s="144" t="e">
        <f t="shared" si="337"/>
        <v>#DIV/0!</v>
      </c>
      <c r="AC157" s="129">
        <f t="shared" ref="AC157:AD157" si="347">AC158+AC159+AC161</f>
        <v>2372.8000000000002</v>
      </c>
      <c r="AD157" s="144">
        <f t="shared" si="347"/>
        <v>0</v>
      </c>
      <c r="AE157" s="144">
        <f t="shared" si="338"/>
        <v>0</v>
      </c>
      <c r="AF157" s="129">
        <f t="shared" ref="AF157:AG157" si="348">AF158+AF159+AF161</f>
        <v>0</v>
      </c>
      <c r="AG157" s="144">
        <f t="shared" si="348"/>
        <v>0</v>
      </c>
      <c r="AH157" s="144" t="e">
        <f t="shared" si="182"/>
        <v>#DIV/0!</v>
      </c>
      <c r="AI157" s="129">
        <f t="shared" ref="AI157:AJ157" si="349">AI158+AI159+AI161</f>
        <v>0</v>
      </c>
      <c r="AJ157" s="144">
        <f t="shared" si="349"/>
        <v>0</v>
      </c>
      <c r="AK157" s="144" t="e">
        <f t="shared" si="183"/>
        <v>#DIV/0!</v>
      </c>
      <c r="AL157" s="129">
        <f t="shared" ref="AL157:AM157" si="350">AL158+AL159+AL161</f>
        <v>0</v>
      </c>
      <c r="AM157" s="144">
        <f t="shared" si="350"/>
        <v>0</v>
      </c>
      <c r="AN157" s="144" t="e">
        <f t="shared" si="184"/>
        <v>#DIV/0!</v>
      </c>
      <c r="AO157" s="129">
        <f t="shared" ref="AO157:AP157" si="351">AO158+AO159+AO161</f>
        <v>0</v>
      </c>
      <c r="AP157" s="144">
        <f t="shared" si="351"/>
        <v>0</v>
      </c>
      <c r="AQ157" s="144" t="e">
        <f t="shared" si="193"/>
        <v>#DIV/0!</v>
      </c>
      <c r="AR157" s="191"/>
    </row>
    <row r="158" spans="1:44" ht="31.2" outlineLevel="1">
      <c r="A158" s="368"/>
      <c r="B158" s="369"/>
      <c r="C158" s="370"/>
      <c r="D158" s="145" t="s">
        <v>2</v>
      </c>
      <c r="E158" s="129">
        <f t="shared" ref="E158:F161" si="352">H158+K158+N158+Q158+T158+W158+Z158+AC158+AF158+AI158+AL158+AO158</f>
        <v>0</v>
      </c>
      <c r="F158" s="149">
        <f t="shared" si="352"/>
        <v>0</v>
      </c>
      <c r="G158" s="146" t="e">
        <f t="shared" si="186"/>
        <v>#DIV/0!</v>
      </c>
      <c r="H158" s="155"/>
      <c r="I158" s="156"/>
      <c r="J158" s="146" t="e">
        <f t="shared" si="187"/>
        <v>#DIV/0!</v>
      </c>
      <c r="K158" s="155"/>
      <c r="L158" s="156"/>
      <c r="M158" s="146" t="e">
        <f t="shared" si="188"/>
        <v>#DIV/0!</v>
      </c>
      <c r="N158" s="155"/>
      <c r="O158" s="156"/>
      <c r="P158" s="146" t="e">
        <f t="shared" si="189"/>
        <v>#DIV/0!</v>
      </c>
      <c r="Q158" s="155"/>
      <c r="R158" s="156"/>
      <c r="S158" s="146" t="e">
        <f t="shared" si="190"/>
        <v>#DIV/0!</v>
      </c>
      <c r="T158" s="155"/>
      <c r="U158" s="156"/>
      <c r="V158" s="146" t="e">
        <f t="shared" si="191"/>
        <v>#DIV/0!</v>
      </c>
      <c r="W158" s="155"/>
      <c r="X158" s="156"/>
      <c r="Y158" s="146" t="e">
        <f t="shared" si="336"/>
        <v>#DIV/0!</v>
      </c>
      <c r="Z158" s="155"/>
      <c r="AA158" s="156"/>
      <c r="AB158" s="146" t="e">
        <f t="shared" si="337"/>
        <v>#DIV/0!</v>
      </c>
      <c r="AC158" s="155"/>
      <c r="AD158" s="156"/>
      <c r="AE158" s="146" t="e">
        <f t="shared" si="338"/>
        <v>#DIV/0!</v>
      </c>
      <c r="AF158" s="155"/>
      <c r="AG158" s="156"/>
      <c r="AH158" s="146" t="e">
        <f t="shared" si="182"/>
        <v>#DIV/0!</v>
      </c>
      <c r="AI158" s="155"/>
      <c r="AJ158" s="156"/>
      <c r="AK158" s="146" t="e">
        <f t="shared" si="183"/>
        <v>#DIV/0!</v>
      </c>
      <c r="AL158" s="155"/>
      <c r="AM158" s="156"/>
      <c r="AN158" s="146" t="e">
        <f t="shared" si="184"/>
        <v>#DIV/0!</v>
      </c>
      <c r="AO158" s="155"/>
      <c r="AP158" s="156"/>
      <c r="AQ158" s="146" t="e">
        <f t="shared" si="193"/>
        <v>#DIV/0!</v>
      </c>
      <c r="AR158" s="156"/>
    </row>
    <row r="159" spans="1:44" ht="15.6" outlineLevel="1">
      <c r="A159" s="368"/>
      <c r="B159" s="369"/>
      <c r="C159" s="370"/>
      <c r="D159" s="145" t="s">
        <v>43</v>
      </c>
      <c r="E159" s="129">
        <f t="shared" si="352"/>
        <v>2372.8000000000002</v>
      </c>
      <c r="F159" s="149">
        <f t="shared" si="352"/>
        <v>0</v>
      </c>
      <c r="G159" s="146">
        <f t="shared" si="186"/>
        <v>0</v>
      </c>
      <c r="H159" s="155"/>
      <c r="I159" s="156"/>
      <c r="J159" s="146" t="e">
        <f t="shared" si="187"/>
        <v>#DIV/0!</v>
      </c>
      <c r="K159" s="155"/>
      <c r="L159" s="156"/>
      <c r="M159" s="146" t="e">
        <f t="shared" si="188"/>
        <v>#DIV/0!</v>
      </c>
      <c r="N159" s="155"/>
      <c r="O159" s="156"/>
      <c r="P159" s="146" t="e">
        <f t="shared" si="189"/>
        <v>#DIV/0!</v>
      </c>
      <c r="Q159" s="155"/>
      <c r="R159" s="156"/>
      <c r="S159" s="146" t="e">
        <f t="shared" si="190"/>
        <v>#DIV/0!</v>
      </c>
      <c r="T159" s="155"/>
      <c r="U159" s="156"/>
      <c r="V159" s="146" t="e">
        <f t="shared" si="191"/>
        <v>#DIV/0!</v>
      </c>
      <c r="W159" s="155"/>
      <c r="X159" s="156"/>
      <c r="Y159" s="146"/>
      <c r="Z159" s="155"/>
      <c r="AA159" s="156"/>
      <c r="AB159" s="146"/>
      <c r="AC159" s="155">
        <v>2372.8000000000002</v>
      </c>
      <c r="AD159" s="156"/>
      <c r="AE159" s="146"/>
      <c r="AF159" s="155"/>
      <c r="AG159" s="156"/>
      <c r="AH159" s="146" t="e">
        <f t="shared" si="182"/>
        <v>#DIV/0!</v>
      </c>
      <c r="AI159" s="155"/>
      <c r="AJ159" s="156"/>
      <c r="AK159" s="146" t="e">
        <f t="shared" si="183"/>
        <v>#DIV/0!</v>
      </c>
      <c r="AL159" s="155"/>
      <c r="AM159" s="156"/>
      <c r="AN159" s="146" t="e">
        <f t="shared" si="184"/>
        <v>#DIV/0!</v>
      </c>
      <c r="AO159" s="155"/>
      <c r="AP159" s="156"/>
      <c r="AQ159" s="146" t="e">
        <f t="shared" si="193"/>
        <v>#DIV/0!</v>
      </c>
      <c r="AR159" s="156"/>
    </row>
    <row r="160" spans="1:44" s="154" customFormat="1" ht="46.8" outlineLevel="1">
      <c r="A160" s="368"/>
      <c r="B160" s="369"/>
      <c r="C160" s="370"/>
      <c r="D160" s="145" t="s">
        <v>303</v>
      </c>
      <c r="E160" s="129">
        <f t="shared" ref="E160:F160" si="353">H160+K160+N160+Q160+T160+W160+Z160+AC160+AF160+AI160+AO160</f>
        <v>2372.8000000000002</v>
      </c>
      <c r="F160" s="146">
        <f t="shared" si="353"/>
        <v>0</v>
      </c>
      <c r="G160" s="146">
        <f t="shared" si="186"/>
        <v>0</v>
      </c>
      <c r="H160" s="155"/>
      <c r="I160" s="156"/>
      <c r="J160" s="146" t="e">
        <f t="shared" si="187"/>
        <v>#DIV/0!</v>
      </c>
      <c r="K160" s="155"/>
      <c r="L160" s="156"/>
      <c r="M160" s="146" t="e">
        <f t="shared" si="188"/>
        <v>#DIV/0!</v>
      </c>
      <c r="N160" s="155"/>
      <c r="O160" s="156"/>
      <c r="P160" s="146" t="e">
        <f t="shared" si="189"/>
        <v>#DIV/0!</v>
      </c>
      <c r="Q160" s="155"/>
      <c r="R160" s="156"/>
      <c r="S160" s="146" t="e">
        <f t="shared" si="190"/>
        <v>#DIV/0!</v>
      </c>
      <c r="T160" s="155"/>
      <c r="U160" s="156"/>
      <c r="V160" s="146" t="e">
        <f t="shared" si="191"/>
        <v>#DIV/0!</v>
      </c>
      <c r="W160" s="155"/>
      <c r="X160" s="156"/>
      <c r="Y160" s="146" t="e">
        <f t="shared" ref="Y160:Y163" si="354">(X160/W160)*100</f>
        <v>#DIV/0!</v>
      </c>
      <c r="Z160" s="155"/>
      <c r="AA160" s="156"/>
      <c r="AB160" s="146" t="e">
        <f t="shared" ref="AB160:AB163" si="355">(AA160/Z160)*100</f>
        <v>#DIV/0!</v>
      </c>
      <c r="AC160" s="155">
        <v>2372.8000000000002</v>
      </c>
      <c r="AD160" s="156"/>
      <c r="AE160" s="146">
        <f t="shared" ref="AE160:AE163" si="356">(AD160/AC160)*100</f>
        <v>0</v>
      </c>
      <c r="AF160" s="155"/>
      <c r="AG160" s="156"/>
      <c r="AH160" s="146" t="e">
        <f t="shared" si="182"/>
        <v>#DIV/0!</v>
      </c>
      <c r="AI160" s="155"/>
      <c r="AJ160" s="156"/>
      <c r="AK160" s="146" t="e">
        <f t="shared" si="183"/>
        <v>#DIV/0!</v>
      </c>
      <c r="AL160" s="155"/>
      <c r="AM160" s="156"/>
      <c r="AN160" s="146" t="e">
        <f t="shared" si="184"/>
        <v>#DIV/0!</v>
      </c>
      <c r="AO160" s="155"/>
      <c r="AP160" s="146"/>
      <c r="AQ160" s="146"/>
      <c r="AR160" s="151"/>
    </row>
    <row r="161" spans="1:44" ht="31.2" outlineLevel="1">
      <c r="A161" s="368"/>
      <c r="B161" s="369"/>
      <c r="C161" s="370"/>
      <c r="D161" s="145" t="s">
        <v>308</v>
      </c>
      <c r="E161" s="129">
        <f t="shared" si="352"/>
        <v>0</v>
      </c>
      <c r="F161" s="149">
        <f t="shared" si="352"/>
        <v>0</v>
      </c>
      <c r="G161" s="146" t="e">
        <f t="shared" si="186"/>
        <v>#DIV/0!</v>
      </c>
      <c r="H161" s="155"/>
      <c r="I161" s="156"/>
      <c r="J161" s="146" t="e">
        <f t="shared" si="187"/>
        <v>#DIV/0!</v>
      </c>
      <c r="K161" s="155"/>
      <c r="L161" s="156"/>
      <c r="M161" s="146" t="e">
        <f t="shared" si="188"/>
        <v>#DIV/0!</v>
      </c>
      <c r="N161" s="155"/>
      <c r="O161" s="156"/>
      <c r="P161" s="146" t="e">
        <f t="shared" si="189"/>
        <v>#DIV/0!</v>
      </c>
      <c r="Q161" s="155"/>
      <c r="R161" s="156"/>
      <c r="S161" s="146" t="e">
        <f t="shared" si="190"/>
        <v>#DIV/0!</v>
      </c>
      <c r="T161" s="155"/>
      <c r="U161" s="156"/>
      <c r="V161" s="146" t="e">
        <f t="shared" si="191"/>
        <v>#DIV/0!</v>
      </c>
      <c r="W161" s="155"/>
      <c r="X161" s="156"/>
      <c r="Y161" s="146" t="e">
        <f t="shared" si="354"/>
        <v>#DIV/0!</v>
      </c>
      <c r="Z161" s="155"/>
      <c r="AA161" s="156"/>
      <c r="AB161" s="146" t="e">
        <f t="shared" si="355"/>
        <v>#DIV/0!</v>
      </c>
      <c r="AC161" s="155"/>
      <c r="AD161" s="156"/>
      <c r="AE161" s="146" t="e">
        <f t="shared" si="356"/>
        <v>#DIV/0!</v>
      </c>
      <c r="AF161" s="155"/>
      <c r="AG161" s="156"/>
      <c r="AH161" s="146" t="e">
        <f t="shared" si="182"/>
        <v>#DIV/0!</v>
      </c>
      <c r="AI161" s="155"/>
      <c r="AJ161" s="156"/>
      <c r="AK161" s="146" t="e">
        <f t="shared" si="183"/>
        <v>#DIV/0!</v>
      </c>
      <c r="AL161" s="155"/>
      <c r="AM161" s="156"/>
      <c r="AN161" s="146" t="e">
        <f t="shared" si="184"/>
        <v>#DIV/0!</v>
      </c>
      <c r="AO161" s="155"/>
      <c r="AP161" s="156"/>
      <c r="AQ161" s="146" t="e">
        <f t="shared" si="193"/>
        <v>#DIV/0!</v>
      </c>
      <c r="AR161" s="156"/>
    </row>
    <row r="162" spans="1:44" s="154" customFormat="1" ht="19.5" customHeight="1" outlineLevel="1">
      <c r="A162" s="368" t="s">
        <v>359</v>
      </c>
      <c r="B162" s="369" t="s">
        <v>360</v>
      </c>
      <c r="C162" s="370" t="s">
        <v>343</v>
      </c>
      <c r="D162" s="143" t="s">
        <v>307</v>
      </c>
      <c r="E162" s="129">
        <f>E163+E164+E166</f>
        <v>1692.1</v>
      </c>
      <c r="F162" s="144">
        <f t="shared" ref="F162" si="357">F163+F164+F166</f>
        <v>0</v>
      </c>
      <c r="G162" s="144">
        <f t="shared" si="186"/>
        <v>0</v>
      </c>
      <c r="H162" s="129">
        <f t="shared" ref="H162:I162" si="358">H163+H164+H166</f>
        <v>0</v>
      </c>
      <c r="I162" s="144">
        <f t="shared" si="358"/>
        <v>0</v>
      </c>
      <c r="J162" s="144" t="e">
        <f t="shared" si="187"/>
        <v>#DIV/0!</v>
      </c>
      <c r="K162" s="129">
        <f t="shared" ref="K162:L162" si="359">K163+K164+K166</f>
        <v>0</v>
      </c>
      <c r="L162" s="144">
        <f t="shared" si="359"/>
        <v>0</v>
      </c>
      <c r="M162" s="144" t="e">
        <f t="shared" si="188"/>
        <v>#DIV/0!</v>
      </c>
      <c r="N162" s="129">
        <f t="shared" ref="N162:O162" si="360">N163+N164+N166</f>
        <v>0</v>
      </c>
      <c r="O162" s="144">
        <f t="shared" si="360"/>
        <v>0</v>
      </c>
      <c r="P162" s="144" t="e">
        <f t="shared" si="189"/>
        <v>#DIV/0!</v>
      </c>
      <c r="Q162" s="129">
        <f t="shared" ref="Q162:R162" si="361">Q163+Q164+Q166</f>
        <v>0</v>
      </c>
      <c r="R162" s="144">
        <f t="shared" si="361"/>
        <v>0</v>
      </c>
      <c r="S162" s="144" t="e">
        <f t="shared" si="190"/>
        <v>#DIV/0!</v>
      </c>
      <c r="T162" s="129">
        <f t="shared" ref="T162:U162" si="362">T163+T164+T166</f>
        <v>0</v>
      </c>
      <c r="U162" s="144">
        <f t="shared" si="362"/>
        <v>0</v>
      </c>
      <c r="V162" s="144" t="e">
        <f t="shared" si="191"/>
        <v>#DIV/0!</v>
      </c>
      <c r="W162" s="129">
        <f t="shared" ref="W162:X162" si="363">W163+W164+W166</f>
        <v>0</v>
      </c>
      <c r="X162" s="144">
        <f t="shared" si="363"/>
        <v>0</v>
      </c>
      <c r="Y162" s="144" t="e">
        <f t="shared" si="354"/>
        <v>#DIV/0!</v>
      </c>
      <c r="Z162" s="129">
        <f t="shared" ref="Z162:AA162" si="364">Z163+Z164+Z166</f>
        <v>0</v>
      </c>
      <c r="AA162" s="144">
        <f t="shared" si="364"/>
        <v>0</v>
      </c>
      <c r="AB162" s="144" t="e">
        <f t="shared" si="355"/>
        <v>#DIV/0!</v>
      </c>
      <c r="AC162" s="129">
        <f t="shared" ref="AC162:AD162" si="365">AC163+AC164+AC166</f>
        <v>1692.1</v>
      </c>
      <c r="AD162" s="144">
        <f t="shared" si="365"/>
        <v>0</v>
      </c>
      <c r="AE162" s="144">
        <f t="shared" si="356"/>
        <v>0</v>
      </c>
      <c r="AF162" s="129">
        <f t="shared" ref="AF162:AG162" si="366">AF163+AF164+AF166</f>
        <v>0</v>
      </c>
      <c r="AG162" s="144">
        <f t="shared" si="366"/>
        <v>0</v>
      </c>
      <c r="AH162" s="144" t="e">
        <f t="shared" si="182"/>
        <v>#DIV/0!</v>
      </c>
      <c r="AI162" s="129">
        <f t="shared" ref="AI162:AJ162" si="367">AI163+AI164+AI166</f>
        <v>0</v>
      </c>
      <c r="AJ162" s="144">
        <f t="shared" si="367"/>
        <v>0</v>
      </c>
      <c r="AK162" s="144" t="e">
        <f t="shared" si="183"/>
        <v>#DIV/0!</v>
      </c>
      <c r="AL162" s="129">
        <f t="shared" ref="AL162:AM162" si="368">AL163+AL164+AL166</f>
        <v>0</v>
      </c>
      <c r="AM162" s="144">
        <f t="shared" si="368"/>
        <v>0</v>
      </c>
      <c r="AN162" s="144" t="e">
        <f t="shared" si="184"/>
        <v>#DIV/0!</v>
      </c>
      <c r="AO162" s="129">
        <f t="shared" ref="AO162:AP162" si="369">AO163+AO164+AO166</f>
        <v>0</v>
      </c>
      <c r="AP162" s="144">
        <f t="shared" si="369"/>
        <v>0</v>
      </c>
      <c r="AQ162" s="144" t="e">
        <f t="shared" si="193"/>
        <v>#DIV/0!</v>
      </c>
      <c r="AR162" s="191"/>
    </row>
    <row r="163" spans="1:44" ht="31.2" outlineLevel="1">
      <c r="A163" s="368"/>
      <c r="B163" s="369"/>
      <c r="C163" s="370"/>
      <c r="D163" s="145" t="s">
        <v>2</v>
      </c>
      <c r="E163" s="129">
        <f t="shared" ref="E163:F166" si="370">H163+K163+N163+Q163+T163+W163+Z163+AC163+AF163+AI163+AL163+AO163</f>
        <v>0</v>
      </c>
      <c r="F163" s="149">
        <f t="shared" si="370"/>
        <v>0</v>
      </c>
      <c r="G163" s="146" t="e">
        <f t="shared" si="186"/>
        <v>#DIV/0!</v>
      </c>
      <c r="H163" s="155"/>
      <c r="I163" s="156"/>
      <c r="J163" s="146" t="e">
        <f t="shared" si="187"/>
        <v>#DIV/0!</v>
      </c>
      <c r="K163" s="155"/>
      <c r="L163" s="156"/>
      <c r="M163" s="146" t="e">
        <f t="shared" si="188"/>
        <v>#DIV/0!</v>
      </c>
      <c r="N163" s="155"/>
      <c r="O163" s="156"/>
      <c r="P163" s="146" t="e">
        <f t="shared" si="189"/>
        <v>#DIV/0!</v>
      </c>
      <c r="Q163" s="155"/>
      <c r="R163" s="156"/>
      <c r="S163" s="146" t="e">
        <f t="shared" si="190"/>
        <v>#DIV/0!</v>
      </c>
      <c r="T163" s="155"/>
      <c r="U163" s="156"/>
      <c r="V163" s="146" t="e">
        <f t="shared" si="191"/>
        <v>#DIV/0!</v>
      </c>
      <c r="W163" s="155"/>
      <c r="X163" s="156"/>
      <c r="Y163" s="146" t="e">
        <f t="shared" si="354"/>
        <v>#DIV/0!</v>
      </c>
      <c r="Z163" s="155"/>
      <c r="AA163" s="156"/>
      <c r="AB163" s="146" t="e">
        <f t="shared" si="355"/>
        <v>#DIV/0!</v>
      </c>
      <c r="AC163" s="155"/>
      <c r="AD163" s="156"/>
      <c r="AE163" s="146" t="e">
        <f t="shared" si="356"/>
        <v>#DIV/0!</v>
      </c>
      <c r="AF163" s="155"/>
      <c r="AG163" s="156"/>
      <c r="AH163" s="146" t="e">
        <f t="shared" si="182"/>
        <v>#DIV/0!</v>
      </c>
      <c r="AI163" s="155"/>
      <c r="AJ163" s="156"/>
      <c r="AK163" s="146" t="e">
        <f t="shared" si="183"/>
        <v>#DIV/0!</v>
      </c>
      <c r="AL163" s="155"/>
      <c r="AM163" s="156"/>
      <c r="AN163" s="146" t="e">
        <f t="shared" si="184"/>
        <v>#DIV/0!</v>
      </c>
      <c r="AO163" s="155"/>
      <c r="AP163" s="156"/>
      <c r="AQ163" s="146" t="e">
        <f t="shared" si="193"/>
        <v>#DIV/0!</v>
      </c>
      <c r="AR163" s="156"/>
    </row>
    <row r="164" spans="1:44" ht="15.6" outlineLevel="1">
      <c r="A164" s="368"/>
      <c r="B164" s="369"/>
      <c r="C164" s="370"/>
      <c r="D164" s="145" t="s">
        <v>43</v>
      </c>
      <c r="E164" s="129">
        <f t="shared" si="370"/>
        <v>1692.1</v>
      </c>
      <c r="F164" s="149">
        <f t="shared" si="370"/>
        <v>0</v>
      </c>
      <c r="G164" s="146">
        <f t="shared" si="186"/>
        <v>0</v>
      </c>
      <c r="H164" s="155"/>
      <c r="I164" s="156"/>
      <c r="J164" s="146" t="e">
        <f t="shared" si="187"/>
        <v>#DIV/0!</v>
      </c>
      <c r="K164" s="155"/>
      <c r="L164" s="156"/>
      <c r="M164" s="146" t="e">
        <f t="shared" si="188"/>
        <v>#DIV/0!</v>
      </c>
      <c r="N164" s="155"/>
      <c r="O164" s="156"/>
      <c r="P164" s="146" t="e">
        <f t="shared" si="189"/>
        <v>#DIV/0!</v>
      </c>
      <c r="Q164" s="155"/>
      <c r="R164" s="156"/>
      <c r="S164" s="146" t="e">
        <f t="shared" si="190"/>
        <v>#DIV/0!</v>
      </c>
      <c r="T164" s="155"/>
      <c r="U164" s="156"/>
      <c r="V164" s="146" t="e">
        <f t="shared" si="191"/>
        <v>#DIV/0!</v>
      </c>
      <c r="W164" s="155"/>
      <c r="X164" s="156"/>
      <c r="Y164" s="146"/>
      <c r="Z164" s="155"/>
      <c r="AA164" s="156"/>
      <c r="AB164" s="146"/>
      <c r="AC164" s="155">
        <v>1692.1</v>
      </c>
      <c r="AD164" s="156"/>
      <c r="AE164" s="146"/>
      <c r="AF164" s="155"/>
      <c r="AG164" s="156"/>
      <c r="AH164" s="146" t="e">
        <f t="shared" si="182"/>
        <v>#DIV/0!</v>
      </c>
      <c r="AI164" s="155"/>
      <c r="AJ164" s="156"/>
      <c r="AK164" s="146" t="e">
        <f t="shared" si="183"/>
        <v>#DIV/0!</v>
      </c>
      <c r="AL164" s="155"/>
      <c r="AM164" s="156"/>
      <c r="AN164" s="146" t="e">
        <f t="shared" si="184"/>
        <v>#DIV/0!</v>
      </c>
      <c r="AO164" s="155"/>
      <c r="AP164" s="156"/>
      <c r="AQ164" s="146" t="e">
        <f t="shared" si="193"/>
        <v>#DIV/0!</v>
      </c>
      <c r="AR164" s="156"/>
    </row>
    <row r="165" spans="1:44" s="154" customFormat="1" ht="46.8" outlineLevel="1">
      <c r="A165" s="368"/>
      <c r="B165" s="369"/>
      <c r="C165" s="370"/>
      <c r="D165" s="145" t="s">
        <v>303</v>
      </c>
      <c r="E165" s="129">
        <f t="shared" ref="E165:F165" si="371">H165+K165+N165+Q165+T165+W165+Z165+AC165+AF165+AI165+AO165</f>
        <v>0</v>
      </c>
      <c r="F165" s="146">
        <f t="shared" si="371"/>
        <v>0</v>
      </c>
      <c r="G165" s="146" t="e">
        <f t="shared" si="186"/>
        <v>#DIV/0!</v>
      </c>
      <c r="H165" s="155"/>
      <c r="I165" s="156"/>
      <c r="J165" s="146" t="e">
        <f t="shared" si="187"/>
        <v>#DIV/0!</v>
      </c>
      <c r="K165" s="155"/>
      <c r="L165" s="156"/>
      <c r="M165" s="146" t="e">
        <f t="shared" si="188"/>
        <v>#DIV/0!</v>
      </c>
      <c r="N165" s="155"/>
      <c r="O165" s="156"/>
      <c r="P165" s="146" t="e">
        <f t="shared" si="189"/>
        <v>#DIV/0!</v>
      </c>
      <c r="Q165" s="155"/>
      <c r="R165" s="156"/>
      <c r="S165" s="146" t="e">
        <f t="shared" si="190"/>
        <v>#DIV/0!</v>
      </c>
      <c r="T165" s="155"/>
      <c r="U165" s="156"/>
      <c r="V165" s="146" t="e">
        <f t="shared" si="191"/>
        <v>#DIV/0!</v>
      </c>
      <c r="W165" s="155"/>
      <c r="X165" s="156"/>
      <c r="Y165" s="146" t="e">
        <f t="shared" ref="Y165:Y168" si="372">(X165/W165)*100</f>
        <v>#DIV/0!</v>
      </c>
      <c r="Z165" s="155"/>
      <c r="AA165" s="156"/>
      <c r="AB165" s="146" t="e">
        <f t="shared" ref="AB165:AB168" si="373">(AA165/Z165)*100</f>
        <v>#DIV/0!</v>
      </c>
      <c r="AC165" s="155"/>
      <c r="AD165" s="156"/>
      <c r="AE165" s="146" t="e">
        <f t="shared" ref="AE165:AE168" si="374">(AD165/AC165)*100</f>
        <v>#DIV/0!</v>
      </c>
      <c r="AF165" s="155"/>
      <c r="AG165" s="156"/>
      <c r="AH165" s="146" t="e">
        <f t="shared" si="182"/>
        <v>#DIV/0!</v>
      </c>
      <c r="AI165" s="155"/>
      <c r="AJ165" s="156"/>
      <c r="AK165" s="146" t="e">
        <f t="shared" si="183"/>
        <v>#DIV/0!</v>
      </c>
      <c r="AL165" s="155"/>
      <c r="AM165" s="156"/>
      <c r="AN165" s="146" t="e">
        <f t="shared" si="184"/>
        <v>#DIV/0!</v>
      </c>
      <c r="AO165" s="155"/>
      <c r="AP165" s="146"/>
      <c r="AQ165" s="146"/>
      <c r="AR165" s="151"/>
    </row>
    <row r="166" spans="1:44" ht="31.2" outlineLevel="1">
      <c r="A166" s="368"/>
      <c r="B166" s="369"/>
      <c r="C166" s="370"/>
      <c r="D166" s="145" t="s">
        <v>308</v>
      </c>
      <c r="E166" s="129">
        <f t="shared" si="370"/>
        <v>0</v>
      </c>
      <c r="F166" s="149">
        <f t="shared" si="370"/>
        <v>0</v>
      </c>
      <c r="G166" s="146" t="e">
        <f t="shared" si="186"/>
        <v>#DIV/0!</v>
      </c>
      <c r="H166" s="155"/>
      <c r="I166" s="156"/>
      <c r="J166" s="146" t="e">
        <f t="shared" si="187"/>
        <v>#DIV/0!</v>
      </c>
      <c r="K166" s="155"/>
      <c r="L166" s="156"/>
      <c r="M166" s="146" t="e">
        <f t="shared" si="188"/>
        <v>#DIV/0!</v>
      </c>
      <c r="N166" s="155"/>
      <c r="O166" s="156"/>
      <c r="P166" s="146" t="e">
        <f t="shared" si="189"/>
        <v>#DIV/0!</v>
      </c>
      <c r="Q166" s="155"/>
      <c r="R166" s="156"/>
      <c r="S166" s="146" t="e">
        <f t="shared" si="190"/>
        <v>#DIV/0!</v>
      </c>
      <c r="T166" s="155"/>
      <c r="U166" s="156"/>
      <c r="V166" s="146" t="e">
        <f t="shared" si="191"/>
        <v>#DIV/0!</v>
      </c>
      <c r="W166" s="155"/>
      <c r="X166" s="156"/>
      <c r="Y166" s="146" t="e">
        <f t="shared" si="372"/>
        <v>#DIV/0!</v>
      </c>
      <c r="Z166" s="155"/>
      <c r="AA166" s="156"/>
      <c r="AB166" s="146" t="e">
        <f t="shared" si="373"/>
        <v>#DIV/0!</v>
      </c>
      <c r="AC166" s="155"/>
      <c r="AD166" s="156"/>
      <c r="AE166" s="146" t="e">
        <f t="shared" si="374"/>
        <v>#DIV/0!</v>
      </c>
      <c r="AF166" s="155"/>
      <c r="AG166" s="156"/>
      <c r="AH166" s="146" t="e">
        <f t="shared" si="182"/>
        <v>#DIV/0!</v>
      </c>
      <c r="AI166" s="155"/>
      <c r="AJ166" s="156"/>
      <c r="AK166" s="146" t="e">
        <f t="shared" si="183"/>
        <v>#DIV/0!</v>
      </c>
      <c r="AL166" s="155"/>
      <c r="AM166" s="156"/>
      <c r="AN166" s="146" t="e">
        <f t="shared" si="184"/>
        <v>#DIV/0!</v>
      </c>
      <c r="AO166" s="155"/>
      <c r="AP166" s="156"/>
      <c r="AQ166" s="146" t="e">
        <f t="shared" si="193"/>
        <v>#DIV/0!</v>
      </c>
      <c r="AR166" s="156"/>
    </row>
    <row r="167" spans="1:44" s="154" customFormat="1" ht="19.5" customHeight="1" outlineLevel="1">
      <c r="A167" s="368" t="s">
        <v>361</v>
      </c>
      <c r="B167" s="369" t="s">
        <v>362</v>
      </c>
      <c r="C167" s="370" t="s">
        <v>343</v>
      </c>
      <c r="D167" s="143" t="s">
        <v>307</v>
      </c>
      <c r="E167" s="129">
        <f>E168+E169+E171</f>
        <v>10.4</v>
      </c>
      <c r="F167" s="144">
        <f t="shared" ref="F167" si="375">F168+F169+F171</f>
        <v>0</v>
      </c>
      <c r="G167" s="144">
        <f t="shared" si="186"/>
        <v>0</v>
      </c>
      <c r="H167" s="129">
        <f t="shared" ref="H167:I167" si="376">H168+H169+H171</f>
        <v>0</v>
      </c>
      <c r="I167" s="144">
        <f t="shared" si="376"/>
        <v>0</v>
      </c>
      <c r="J167" s="144" t="e">
        <f t="shared" si="187"/>
        <v>#DIV/0!</v>
      </c>
      <c r="K167" s="129">
        <f t="shared" ref="K167:L167" si="377">K168+K169+K171</f>
        <v>0</v>
      </c>
      <c r="L167" s="144">
        <f t="shared" si="377"/>
        <v>0</v>
      </c>
      <c r="M167" s="144" t="e">
        <f t="shared" si="188"/>
        <v>#DIV/0!</v>
      </c>
      <c r="N167" s="129">
        <f t="shared" ref="N167:O167" si="378">N168+N169+N171</f>
        <v>0</v>
      </c>
      <c r="O167" s="144">
        <f t="shared" si="378"/>
        <v>0</v>
      </c>
      <c r="P167" s="144" t="e">
        <f t="shared" si="189"/>
        <v>#DIV/0!</v>
      </c>
      <c r="Q167" s="129">
        <f t="shared" ref="Q167:R167" si="379">Q168+Q169+Q171</f>
        <v>0</v>
      </c>
      <c r="R167" s="144">
        <f t="shared" si="379"/>
        <v>0</v>
      </c>
      <c r="S167" s="144" t="e">
        <f t="shared" si="190"/>
        <v>#DIV/0!</v>
      </c>
      <c r="T167" s="129">
        <f t="shared" ref="T167:U167" si="380">T168+T169+T171</f>
        <v>0</v>
      </c>
      <c r="U167" s="144">
        <f t="shared" si="380"/>
        <v>0</v>
      </c>
      <c r="V167" s="144" t="e">
        <f t="shared" si="191"/>
        <v>#DIV/0!</v>
      </c>
      <c r="W167" s="129">
        <f t="shared" ref="W167:X167" si="381">W168+W169+W171</f>
        <v>0</v>
      </c>
      <c r="X167" s="144">
        <f t="shared" si="381"/>
        <v>0</v>
      </c>
      <c r="Y167" s="144" t="e">
        <f t="shared" si="372"/>
        <v>#DIV/0!</v>
      </c>
      <c r="Z167" s="129">
        <f t="shared" ref="Z167:AA167" si="382">Z168+Z169+Z171</f>
        <v>0</v>
      </c>
      <c r="AA167" s="144">
        <f t="shared" si="382"/>
        <v>0</v>
      </c>
      <c r="AB167" s="144" t="e">
        <f t="shared" si="373"/>
        <v>#DIV/0!</v>
      </c>
      <c r="AC167" s="129">
        <f t="shared" ref="AC167:AD167" si="383">AC168+AC169+AC171</f>
        <v>0</v>
      </c>
      <c r="AD167" s="144">
        <f t="shared" si="383"/>
        <v>0</v>
      </c>
      <c r="AE167" s="144" t="e">
        <f t="shared" si="374"/>
        <v>#DIV/0!</v>
      </c>
      <c r="AF167" s="129">
        <f t="shared" ref="AF167:AG167" si="384">AF168+AF169+AF171</f>
        <v>0</v>
      </c>
      <c r="AG167" s="144">
        <f t="shared" si="384"/>
        <v>0</v>
      </c>
      <c r="AH167" s="144" t="e">
        <f t="shared" si="182"/>
        <v>#DIV/0!</v>
      </c>
      <c r="AI167" s="129">
        <f t="shared" ref="AI167:AJ167" si="385">AI168+AI169+AI171</f>
        <v>0</v>
      </c>
      <c r="AJ167" s="144">
        <f t="shared" si="385"/>
        <v>0</v>
      </c>
      <c r="AK167" s="144" t="e">
        <f t="shared" si="183"/>
        <v>#DIV/0!</v>
      </c>
      <c r="AL167" s="129">
        <f t="shared" ref="AL167:AM167" si="386">AL168+AL169+AL171</f>
        <v>0</v>
      </c>
      <c r="AM167" s="144">
        <f t="shared" si="386"/>
        <v>0</v>
      </c>
      <c r="AN167" s="144" t="e">
        <f t="shared" si="184"/>
        <v>#DIV/0!</v>
      </c>
      <c r="AO167" s="129">
        <f t="shared" ref="AO167:AP167" si="387">AO168+AO169+AO171</f>
        <v>10.4</v>
      </c>
      <c r="AP167" s="144">
        <f t="shared" si="387"/>
        <v>0</v>
      </c>
      <c r="AQ167" s="144">
        <f t="shared" si="193"/>
        <v>0</v>
      </c>
      <c r="AR167" s="191"/>
    </row>
    <row r="168" spans="1:44" ht="31.2" outlineLevel="1">
      <c r="A168" s="368"/>
      <c r="B168" s="369"/>
      <c r="C168" s="370"/>
      <c r="D168" s="145" t="s">
        <v>2</v>
      </c>
      <c r="E168" s="129">
        <f t="shared" ref="E168:F171" si="388">H168+K168+N168+Q168+T168+W168+Z168+AC168+AF168+AI168+AL168+AO168</f>
        <v>0</v>
      </c>
      <c r="F168" s="149">
        <f t="shared" si="388"/>
        <v>0</v>
      </c>
      <c r="G168" s="146" t="e">
        <f t="shared" si="186"/>
        <v>#DIV/0!</v>
      </c>
      <c r="H168" s="155"/>
      <c r="I168" s="156"/>
      <c r="J168" s="146" t="e">
        <f t="shared" si="187"/>
        <v>#DIV/0!</v>
      </c>
      <c r="K168" s="155"/>
      <c r="L168" s="156"/>
      <c r="M168" s="146" t="e">
        <f t="shared" si="188"/>
        <v>#DIV/0!</v>
      </c>
      <c r="N168" s="155"/>
      <c r="O168" s="156"/>
      <c r="P168" s="146" t="e">
        <f t="shared" si="189"/>
        <v>#DIV/0!</v>
      </c>
      <c r="Q168" s="155"/>
      <c r="R168" s="156"/>
      <c r="S168" s="146" t="e">
        <f t="shared" si="190"/>
        <v>#DIV/0!</v>
      </c>
      <c r="T168" s="155"/>
      <c r="U168" s="156"/>
      <c r="V168" s="146" t="e">
        <f t="shared" si="191"/>
        <v>#DIV/0!</v>
      </c>
      <c r="W168" s="155"/>
      <c r="X168" s="156"/>
      <c r="Y168" s="146" t="e">
        <f t="shared" si="372"/>
        <v>#DIV/0!</v>
      </c>
      <c r="Z168" s="155"/>
      <c r="AA168" s="156"/>
      <c r="AB168" s="146" t="e">
        <f t="shared" si="373"/>
        <v>#DIV/0!</v>
      </c>
      <c r="AC168" s="155"/>
      <c r="AD168" s="156"/>
      <c r="AE168" s="146" t="e">
        <f t="shared" si="374"/>
        <v>#DIV/0!</v>
      </c>
      <c r="AF168" s="155"/>
      <c r="AG168" s="156"/>
      <c r="AH168" s="146" t="e">
        <f t="shared" si="182"/>
        <v>#DIV/0!</v>
      </c>
      <c r="AI168" s="155"/>
      <c r="AJ168" s="156"/>
      <c r="AK168" s="146" t="e">
        <f t="shared" si="183"/>
        <v>#DIV/0!</v>
      </c>
      <c r="AL168" s="155"/>
      <c r="AM168" s="156"/>
      <c r="AN168" s="146" t="e">
        <f t="shared" si="184"/>
        <v>#DIV/0!</v>
      </c>
      <c r="AO168" s="155"/>
      <c r="AP168" s="156"/>
      <c r="AQ168" s="146" t="e">
        <f t="shared" si="193"/>
        <v>#DIV/0!</v>
      </c>
      <c r="AR168" s="156"/>
    </row>
    <row r="169" spans="1:44" ht="15.6" outlineLevel="1">
      <c r="A169" s="368"/>
      <c r="B169" s="369"/>
      <c r="C169" s="370"/>
      <c r="D169" s="145" t="s">
        <v>43</v>
      </c>
      <c r="E169" s="129">
        <f t="shared" si="388"/>
        <v>10.4</v>
      </c>
      <c r="F169" s="149">
        <f t="shared" si="388"/>
        <v>0</v>
      </c>
      <c r="G169" s="146">
        <f t="shared" si="186"/>
        <v>0</v>
      </c>
      <c r="H169" s="155"/>
      <c r="I169" s="156"/>
      <c r="J169" s="146" t="e">
        <f t="shared" si="187"/>
        <v>#DIV/0!</v>
      </c>
      <c r="K169" s="155"/>
      <c r="L169" s="156"/>
      <c r="M169" s="146" t="e">
        <f t="shared" si="188"/>
        <v>#DIV/0!</v>
      </c>
      <c r="N169" s="155"/>
      <c r="O169" s="156"/>
      <c r="P169" s="146" t="e">
        <f t="shared" si="189"/>
        <v>#DIV/0!</v>
      </c>
      <c r="Q169" s="155"/>
      <c r="R169" s="156"/>
      <c r="S169" s="146" t="e">
        <f t="shared" si="190"/>
        <v>#DIV/0!</v>
      </c>
      <c r="T169" s="155"/>
      <c r="U169" s="156"/>
      <c r="V169" s="146" t="e">
        <f t="shared" si="191"/>
        <v>#DIV/0!</v>
      </c>
      <c r="W169" s="155"/>
      <c r="X169" s="156"/>
      <c r="Y169" s="146"/>
      <c r="Z169" s="155"/>
      <c r="AA169" s="156"/>
      <c r="AB169" s="146"/>
      <c r="AC169" s="155"/>
      <c r="AD169" s="156"/>
      <c r="AE169" s="146"/>
      <c r="AF169" s="155"/>
      <c r="AG169" s="156"/>
      <c r="AH169" s="146" t="e">
        <f t="shared" si="182"/>
        <v>#DIV/0!</v>
      </c>
      <c r="AI169" s="155"/>
      <c r="AJ169" s="156"/>
      <c r="AK169" s="146" t="e">
        <f t="shared" si="183"/>
        <v>#DIV/0!</v>
      </c>
      <c r="AL169" s="155"/>
      <c r="AM169" s="156"/>
      <c r="AN169" s="146" t="e">
        <f t="shared" si="184"/>
        <v>#DIV/0!</v>
      </c>
      <c r="AO169" s="155">
        <v>10.4</v>
      </c>
      <c r="AP169" s="156"/>
      <c r="AQ169" s="146">
        <f t="shared" si="193"/>
        <v>0</v>
      </c>
      <c r="AR169" s="156"/>
    </row>
    <row r="170" spans="1:44" s="154" customFormat="1" ht="46.8" outlineLevel="1">
      <c r="A170" s="368"/>
      <c r="B170" s="369"/>
      <c r="C170" s="370"/>
      <c r="D170" s="145" t="s">
        <v>303</v>
      </c>
      <c r="E170" s="129">
        <f t="shared" ref="E170:F170" si="389">H170+K170+N170+Q170+T170+W170+Z170+AC170+AF170+AI170+AO170</f>
        <v>0</v>
      </c>
      <c r="F170" s="146">
        <f t="shared" si="389"/>
        <v>0</v>
      </c>
      <c r="G170" s="146" t="e">
        <f t="shared" si="186"/>
        <v>#DIV/0!</v>
      </c>
      <c r="H170" s="155"/>
      <c r="I170" s="156"/>
      <c r="J170" s="146" t="e">
        <f t="shared" si="187"/>
        <v>#DIV/0!</v>
      </c>
      <c r="K170" s="155"/>
      <c r="L170" s="156"/>
      <c r="M170" s="146" t="e">
        <f t="shared" si="188"/>
        <v>#DIV/0!</v>
      </c>
      <c r="N170" s="155"/>
      <c r="O170" s="156"/>
      <c r="P170" s="146" t="e">
        <f t="shared" si="189"/>
        <v>#DIV/0!</v>
      </c>
      <c r="Q170" s="155"/>
      <c r="R170" s="156"/>
      <c r="S170" s="146" t="e">
        <f t="shared" si="190"/>
        <v>#DIV/0!</v>
      </c>
      <c r="T170" s="155"/>
      <c r="U170" s="156"/>
      <c r="V170" s="146" t="e">
        <f t="shared" si="191"/>
        <v>#DIV/0!</v>
      </c>
      <c r="W170" s="155"/>
      <c r="X170" s="156"/>
      <c r="Y170" s="146" t="e">
        <f t="shared" ref="Y170:Y173" si="390">(X170/W170)*100</f>
        <v>#DIV/0!</v>
      </c>
      <c r="Z170" s="155"/>
      <c r="AA170" s="156"/>
      <c r="AB170" s="146" t="e">
        <f t="shared" ref="AB170:AB173" si="391">(AA170/Z170)*100</f>
        <v>#DIV/0!</v>
      </c>
      <c r="AC170" s="155"/>
      <c r="AD170" s="156"/>
      <c r="AE170" s="146" t="e">
        <f t="shared" ref="AE170:AE173" si="392">(AD170/AC170)*100</f>
        <v>#DIV/0!</v>
      </c>
      <c r="AF170" s="155"/>
      <c r="AG170" s="156"/>
      <c r="AH170" s="146" t="e">
        <f t="shared" si="182"/>
        <v>#DIV/0!</v>
      </c>
      <c r="AI170" s="155"/>
      <c r="AJ170" s="156"/>
      <c r="AK170" s="146" t="e">
        <f t="shared" si="183"/>
        <v>#DIV/0!</v>
      </c>
      <c r="AL170" s="155"/>
      <c r="AM170" s="156"/>
      <c r="AN170" s="146" t="e">
        <f t="shared" si="184"/>
        <v>#DIV/0!</v>
      </c>
      <c r="AO170" s="155"/>
      <c r="AP170" s="146"/>
      <c r="AQ170" s="146"/>
      <c r="AR170" s="151"/>
    </row>
    <row r="171" spans="1:44" ht="31.2" outlineLevel="1">
      <c r="A171" s="368"/>
      <c r="B171" s="369"/>
      <c r="C171" s="370"/>
      <c r="D171" s="145" t="s">
        <v>308</v>
      </c>
      <c r="E171" s="129">
        <f t="shared" si="388"/>
        <v>0</v>
      </c>
      <c r="F171" s="149">
        <f t="shared" si="388"/>
        <v>0</v>
      </c>
      <c r="G171" s="146" t="e">
        <f t="shared" si="186"/>
        <v>#DIV/0!</v>
      </c>
      <c r="H171" s="155"/>
      <c r="I171" s="156"/>
      <c r="J171" s="146" t="e">
        <f t="shared" si="187"/>
        <v>#DIV/0!</v>
      </c>
      <c r="K171" s="155"/>
      <c r="L171" s="156"/>
      <c r="M171" s="146" t="e">
        <f t="shared" si="188"/>
        <v>#DIV/0!</v>
      </c>
      <c r="N171" s="155"/>
      <c r="O171" s="156"/>
      <c r="P171" s="146" t="e">
        <f t="shared" si="189"/>
        <v>#DIV/0!</v>
      </c>
      <c r="Q171" s="155"/>
      <c r="R171" s="156"/>
      <c r="S171" s="146" t="e">
        <f t="shared" si="190"/>
        <v>#DIV/0!</v>
      </c>
      <c r="T171" s="155"/>
      <c r="U171" s="156"/>
      <c r="V171" s="146" t="e">
        <f t="shared" si="191"/>
        <v>#DIV/0!</v>
      </c>
      <c r="W171" s="155"/>
      <c r="X171" s="156"/>
      <c r="Y171" s="146" t="e">
        <f t="shared" si="390"/>
        <v>#DIV/0!</v>
      </c>
      <c r="Z171" s="155"/>
      <c r="AA171" s="156"/>
      <c r="AB171" s="146" t="e">
        <f t="shared" si="391"/>
        <v>#DIV/0!</v>
      </c>
      <c r="AC171" s="155"/>
      <c r="AD171" s="156"/>
      <c r="AE171" s="146" t="e">
        <f t="shared" si="392"/>
        <v>#DIV/0!</v>
      </c>
      <c r="AF171" s="155"/>
      <c r="AG171" s="156"/>
      <c r="AH171" s="146" t="e">
        <f t="shared" si="182"/>
        <v>#DIV/0!</v>
      </c>
      <c r="AI171" s="155"/>
      <c r="AJ171" s="156"/>
      <c r="AK171" s="146" t="e">
        <f t="shared" si="183"/>
        <v>#DIV/0!</v>
      </c>
      <c r="AL171" s="155"/>
      <c r="AM171" s="156"/>
      <c r="AN171" s="146" t="e">
        <f t="shared" si="184"/>
        <v>#DIV/0!</v>
      </c>
      <c r="AO171" s="155"/>
      <c r="AP171" s="156"/>
      <c r="AQ171" s="146" t="e">
        <f t="shared" si="193"/>
        <v>#DIV/0!</v>
      </c>
      <c r="AR171" s="156"/>
    </row>
    <row r="172" spans="1:44" s="154" customFormat="1" ht="19.5" customHeight="1" outlineLevel="1">
      <c r="A172" s="368" t="s">
        <v>363</v>
      </c>
      <c r="B172" s="369" t="s">
        <v>364</v>
      </c>
      <c r="C172" s="370" t="s">
        <v>343</v>
      </c>
      <c r="D172" s="143" t="s">
        <v>307</v>
      </c>
      <c r="E172" s="129">
        <f>E173+E174+E176</f>
        <v>1500</v>
      </c>
      <c r="F172" s="144">
        <f t="shared" ref="F172" si="393">F173+F174+F176</f>
        <v>0</v>
      </c>
      <c r="G172" s="144">
        <f t="shared" si="186"/>
        <v>0</v>
      </c>
      <c r="H172" s="129">
        <f t="shared" ref="H172:I172" si="394">H173+H174+H176</f>
        <v>0</v>
      </c>
      <c r="I172" s="144">
        <f t="shared" si="394"/>
        <v>0</v>
      </c>
      <c r="J172" s="144" t="e">
        <f t="shared" si="187"/>
        <v>#DIV/0!</v>
      </c>
      <c r="K172" s="129">
        <f t="shared" ref="K172:L172" si="395">K173+K174+K176</f>
        <v>150</v>
      </c>
      <c r="L172" s="144">
        <f t="shared" si="395"/>
        <v>0</v>
      </c>
      <c r="M172" s="144">
        <f t="shared" si="188"/>
        <v>0</v>
      </c>
      <c r="N172" s="129">
        <f t="shared" ref="N172:O172" si="396">N173+N174+N176</f>
        <v>0</v>
      </c>
      <c r="O172" s="144">
        <f t="shared" si="396"/>
        <v>0</v>
      </c>
      <c r="P172" s="144" t="e">
        <f t="shared" si="189"/>
        <v>#DIV/0!</v>
      </c>
      <c r="Q172" s="129">
        <f t="shared" ref="Q172:R172" si="397">Q173+Q174+Q176</f>
        <v>0</v>
      </c>
      <c r="R172" s="144">
        <f t="shared" si="397"/>
        <v>0</v>
      </c>
      <c r="S172" s="144" t="e">
        <f t="shared" si="190"/>
        <v>#DIV/0!</v>
      </c>
      <c r="T172" s="129">
        <f t="shared" ref="T172:U172" si="398">T173+T174+T176</f>
        <v>1350</v>
      </c>
      <c r="U172" s="144">
        <f t="shared" si="398"/>
        <v>0</v>
      </c>
      <c r="V172" s="144">
        <f t="shared" si="191"/>
        <v>0</v>
      </c>
      <c r="W172" s="129">
        <f t="shared" ref="W172:X172" si="399">W173+W174+W176</f>
        <v>0</v>
      </c>
      <c r="X172" s="144">
        <f t="shared" si="399"/>
        <v>0</v>
      </c>
      <c r="Y172" s="144" t="e">
        <f t="shared" si="390"/>
        <v>#DIV/0!</v>
      </c>
      <c r="Z172" s="129">
        <f t="shared" ref="Z172:AA172" si="400">Z173+Z174+Z176</f>
        <v>0</v>
      </c>
      <c r="AA172" s="144">
        <f t="shared" si="400"/>
        <v>0</v>
      </c>
      <c r="AB172" s="144" t="e">
        <f t="shared" si="391"/>
        <v>#DIV/0!</v>
      </c>
      <c r="AC172" s="129">
        <f t="shared" ref="AC172:AD172" si="401">AC173+AC174+AC176</f>
        <v>0</v>
      </c>
      <c r="AD172" s="144">
        <f t="shared" si="401"/>
        <v>0</v>
      </c>
      <c r="AE172" s="144" t="e">
        <f t="shared" si="392"/>
        <v>#DIV/0!</v>
      </c>
      <c r="AF172" s="129">
        <f t="shared" ref="AF172:AG172" si="402">AF173+AF174+AF176</f>
        <v>0</v>
      </c>
      <c r="AG172" s="144">
        <f t="shared" si="402"/>
        <v>0</v>
      </c>
      <c r="AH172" s="144" t="e">
        <f t="shared" si="182"/>
        <v>#DIV/0!</v>
      </c>
      <c r="AI172" s="129">
        <f t="shared" ref="AI172:AJ172" si="403">AI173+AI174+AI176</f>
        <v>0</v>
      </c>
      <c r="AJ172" s="144">
        <f t="shared" si="403"/>
        <v>0</v>
      </c>
      <c r="AK172" s="144" t="e">
        <f t="shared" si="183"/>
        <v>#DIV/0!</v>
      </c>
      <c r="AL172" s="129">
        <f t="shared" ref="AL172:AM172" si="404">AL173+AL174+AL176</f>
        <v>0</v>
      </c>
      <c r="AM172" s="144">
        <f t="shared" si="404"/>
        <v>0</v>
      </c>
      <c r="AN172" s="144" t="e">
        <f t="shared" si="184"/>
        <v>#DIV/0!</v>
      </c>
      <c r="AO172" s="129">
        <f t="shared" ref="AO172:AP172" si="405">AO173+AO174+AO176</f>
        <v>0</v>
      </c>
      <c r="AP172" s="144">
        <f t="shared" si="405"/>
        <v>0</v>
      </c>
      <c r="AQ172" s="144" t="e">
        <f t="shared" si="193"/>
        <v>#DIV/0!</v>
      </c>
      <c r="AR172" s="191"/>
    </row>
    <row r="173" spans="1:44" ht="31.2" outlineLevel="1">
      <c r="A173" s="368"/>
      <c r="B173" s="369"/>
      <c r="C173" s="370"/>
      <c r="D173" s="145" t="s">
        <v>2</v>
      </c>
      <c r="E173" s="129">
        <f t="shared" ref="E173:F176" si="406">H173+K173+N173+Q173+T173+W173+Z173+AC173+AF173+AI173+AL173+AO173</f>
        <v>0</v>
      </c>
      <c r="F173" s="149">
        <f t="shared" si="406"/>
        <v>0</v>
      </c>
      <c r="G173" s="146" t="e">
        <f t="shared" si="186"/>
        <v>#DIV/0!</v>
      </c>
      <c r="H173" s="155"/>
      <c r="I173" s="156"/>
      <c r="J173" s="146" t="e">
        <f t="shared" si="187"/>
        <v>#DIV/0!</v>
      </c>
      <c r="K173" s="155"/>
      <c r="L173" s="156"/>
      <c r="M173" s="146" t="e">
        <f t="shared" si="188"/>
        <v>#DIV/0!</v>
      </c>
      <c r="N173" s="155"/>
      <c r="O173" s="156"/>
      <c r="P173" s="146" t="e">
        <f t="shared" si="189"/>
        <v>#DIV/0!</v>
      </c>
      <c r="Q173" s="155"/>
      <c r="R173" s="156"/>
      <c r="S173" s="146" t="e">
        <f t="shared" si="190"/>
        <v>#DIV/0!</v>
      </c>
      <c r="T173" s="155"/>
      <c r="U173" s="156"/>
      <c r="V173" s="146" t="e">
        <f t="shared" si="191"/>
        <v>#DIV/0!</v>
      </c>
      <c r="W173" s="155"/>
      <c r="X173" s="156"/>
      <c r="Y173" s="146" t="e">
        <f t="shared" si="390"/>
        <v>#DIV/0!</v>
      </c>
      <c r="Z173" s="155"/>
      <c r="AA173" s="156"/>
      <c r="AB173" s="146" t="e">
        <f t="shared" si="391"/>
        <v>#DIV/0!</v>
      </c>
      <c r="AC173" s="155"/>
      <c r="AD173" s="156"/>
      <c r="AE173" s="146" t="e">
        <f t="shared" si="392"/>
        <v>#DIV/0!</v>
      </c>
      <c r="AF173" s="155"/>
      <c r="AG173" s="156"/>
      <c r="AH173" s="146" t="e">
        <f t="shared" si="182"/>
        <v>#DIV/0!</v>
      </c>
      <c r="AI173" s="155"/>
      <c r="AJ173" s="156"/>
      <c r="AK173" s="146" t="e">
        <f t="shared" si="183"/>
        <v>#DIV/0!</v>
      </c>
      <c r="AL173" s="155"/>
      <c r="AM173" s="156"/>
      <c r="AN173" s="146" t="e">
        <f t="shared" si="184"/>
        <v>#DIV/0!</v>
      </c>
      <c r="AO173" s="155"/>
      <c r="AP173" s="156"/>
      <c r="AQ173" s="146" t="e">
        <f t="shared" si="193"/>
        <v>#DIV/0!</v>
      </c>
      <c r="AR173" s="156"/>
    </row>
    <row r="174" spans="1:44" ht="15.6" outlineLevel="1">
      <c r="A174" s="368"/>
      <c r="B174" s="369"/>
      <c r="C174" s="370"/>
      <c r="D174" s="145" t="s">
        <v>43</v>
      </c>
      <c r="E174" s="129">
        <f t="shared" si="406"/>
        <v>1500</v>
      </c>
      <c r="F174" s="149">
        <f t="shared" si="406"/>
        <v>0</v>
      </c>
      <c r="G174" s="146">
        <f t="shared" si="186"/>
        <v>0</v>
      </c>
      <c r="H174" s="155"/>
      <c r="I174" s="156"/>
      <c r="J174" s="146" t="e">
        <f t="shared" si="187"/>
        <v>#DIV/0!</v>
      </c>
      <c r="K174" s="155">
        <v>150</v>
      </c>
      <c r="L174" s="156"/>
      <c r="M174" s="146">
        <f t="shared" si="188"/>
        <v>0</v>
      </c>
      <c r="N174" s="155"/>
      <c r="O174" s="156"/>
      <c r="P174" s="146" t="e">
        <f t="shared" si="189"/>
        <v>#DIV/0!</v>
      </c>
      <c r="Q174" s="155"/>
      <c r="R174" s="156"/>
      <c r="S174" s="146" t="e">
        <f t="shared" si="190"/>
        <v>#DIV/0!</v>
      </c>
      <c r="T174" s="155">
        <v>1350</v>
      </c>
      <c r="U174" s="156"/>
      <c r="V174" s="146">
        <f t="shared" si="191"/>
        <v>0</v>
      </c>
      <c r="W174" s="155"/>
      <c r="X174" s="156"/>
      <c r="Y174" s="146"/>
      <c r="Z174" s="155"/>
      <c r="AA174" s="156"/>
      <c r="AB174" s="146"/>
      <c r="AC174" s="155"/>
      <c r="AD174" s="156"/>
      <c r="AE174" s="146"/>
      <c r="AF174" s="155"/>
      <c r="AG174" s="156"/>
      <c r="AH174" s="146" t="e">
        <f t="shared" si="182"/>
        <v>#DIV/0!</v>
      </c>
      <c r="AI174" s="155"/>
      <c r="AJ174" s="156"/>
      <c r="AK174" s="146" t="e">
        <f t="shared" si="183"/>
        <v>#DIV/0!</v>
      </c>
      <c r="AL174" s="155"/>
      <c r="AM174" s="156"/>
      <c r="AN174" s="146" t="e">
        <f t="shared" si="184"/>
        <v>#DIV/0!</v>
      </c>
      <c r="AO174" s="155"/>
      <c r="AP174" s="156"/>
      <c r="AQ174" s="146" t="e">
        <f t="shared" si="193"/>
        <v>#DIV/0!</v>
      </c>
      <c r="AR174" s="156"/>
    </row>
    <row r="175" spans="1:44" s="154" customFormat="1" ht="46.8" outlineLevel="1">
      <c r="A175" s="368"/>
      <c r="B175" s="369"/>
      <c r="C175" s="370"/>
      <c r="D175" s="145" t="s">
        <v>303</v>
      </c>
      <c r="E175" s="129">
        <f t="shared" ref="E175:F175" si="407">H175+K175+N175+Q175+T175+W175+Z175+AC175+AF175+AI175+AO175</f>
        <v>0</v>
      </c>
      <c r="F175" s="146">
        <f t="shared" si="407"/>
        <v>0</v>
      </c>
      <c r="G175" s="146" t="e">
        <f t="shared" si="186"/>
        <v>#DIV/0!</v>
      </c>
      <c r="H175" s="155"/>
      <c r="I175" s="156"/>
      <c r="J175" s="146" t="e">
        <f t="shared" si="187"/>
        <v>#DIV/0!</v>
      </c>
      <c r="K175" s="155"/>
      <c r="L175" s="156"/>
      <c r="M175" s="146" t="e">
        <f t="shared" si="188"/>
        <v>#DIV/0!</v>
      </c>
      <c r="N175" s="155"/>
      <c r="O175" s="156"/>
      <c r="P175" s="146" t="e">
        <f t="shared" si="189"/>
        <v>#DIV/0!</v>
      </c>
      <c r="Q175" s="155"/>
      <c r="R175" s="156"/>
      <c r="S175" s="146" t="e">
        <f t="shared" si="190"/>
        <v>#DIV/0!</v>
      </c>
      <c r="T175" s="155"/>
      <c r="U175" s="156"/>
      <c r="V175" s="146" t="e">
        <f t="shared" si="191"/>
        <v>#DIV/0!</v>
      </c>
      <c r="W175" s="155"/>
      <c r="X175" s="156"/>
      <c r="Y175" s="146" t="e">
        <f t="shared" ref="Y175:Y178" si="408">(X175/W175)*100</f>
        <v>#DIV/0!</v>
      </c>
      <c r="Z175" s="155"/>
      <c r="AA175" s="156"/>
      <c r="AB175" s="146" t="e">
        <f t="shared" ref="AB175:AB178" si="409">(AA175/Z175)*100</f>
        <v>#DIV/0!</v>
      </c>
      <c r="AC175" s="155"/>
      <c r="AD175" s="156"/>
      <c r="AE175" s="146" t="e">
        <f t="shared" ref="AE175:AE178" si="410">(AD175/AC175)*100</f>
        <v>#DIV/0!</v>
      </c>
      <c r="AF175" s="155"/>
      <c r="AG175" s="156"/>
      <c r="AH175" s="146" t="e">
        <f t="shared" si="182"/>
        <v>#DIV/0!</v>
      </c>
      <c r="AI175" s="155"/>
      <c r="AJ175" s="156"/>
      <c r="AK175" s="146" t="e">
        <f t="shared" si="183"/>
        <v>#DIV/0!</v>
      </c>
      <c r="AL175" s="155"/>
      <c r="AM175" s="156"/>
      <c r="AN175" s="146" t="e">
        <f t="shared" si="184"/>
        <v>#DIV/0!</v>
      </c>
      <c r="AO175" s="155"/>
      <c r="AP175" s="146"/>
      <c r="AQ175" s="146"/>
      <c r="AR175" s="151"/>
    </row>
    <row r="176" spans="1:44" ht="31.2" outlineLevel="1">
      <c r="A176" s="368"/>
      <c r="B176" s="369"/>
      <c r="C176" s="370"/>
      <c r="D176" s="145" t="s">
        <v>308</v>
      </c>
      <c r="E176" s="129">
        <f t="shared" si="406"/>
        <v>0</v>
      </c>
      <c r="F176" s="149">
        <f t="shared" si="406"/>
        <v>0</v>
      </c>
      <c r="G176" s="146" t="e">
        <f t="shared" si="186"/>
        <v>#DIV/0!</v>
      </c>
      <c r="H176" s="155"/>
      <c r="I176" s="156"/>
      <c r="J176" s="146" t="e">
        <f t="shared" si="187"/>
        <v>#DIV/0!</v>
      </c>
      <c r="K176" s="155"/>
      <c r="L176" s="156"/>
      <c r="M176" s="146" t="e">
        <f t="shared" si="188"/>
        <v>#DIV/0!</v>
      </c>
      <c r="N176" s="155"/>
      <c r="O176" s="156"/>
      <c r="P176" s="146" t="e">
        <f t="shared" si="189"/>
        <v>#DIV/0!</v>
      </c>
      <c r="Q176" s="155"/>
      <c r="R176" s="156"/>
      <c r="S176" s="146" t="e">
        <f t="shared" si="190"/>
        <v>#DIV/0!</v>
      </c>
      <c r="T176" s="155"/>
      <c r="U176" s="156"/>
      <c r="V176" s="146" t="e">
        <f t="shared" si="191"/>
        <v>#DIV/0!</v>
      </c>
      <c r="W176" s="155"/>
      <c r="X176" s="156"/>
      <c r="Y176" s="146" t="e">
        <f t="shared" si="408"/>
        <v>#DIV/0!</v>
      </c>
      <c r="Z176" s="155"/>
      <c r="AA176" s="156"/>
      <c r="AB176" s="146" t="e">
        <f t="shared" si="409"/>
        <v>#DIV/0!</v>
      </c>
      <c r="AC176" s="155"/>
      <c r="AD176" s="156"/>
      <c r="AE176" s="146" t="e">
        <f t="shared" si="410"/>
        <v>#DIV/0!</v>
      </c>
      <c r="AF176" s="155"/>
      <c r="AG176" s="156"/>
      <c r="AH176" s="146" t="e">
        <f t="shared" si="182"/>
        <v>#DIV/0!</v>
      </c>
      <c r="AI176" s="155"/>
      <c r="AJ176" s="156"/>
      <c r="AK176" s="146" t="e">
        <f t="shared" si="183"/>
        <v>#DIV/0!</v>
      </c>
      <c r="AL176" s="155"/>
      <c r="AM176" s="156"/>
      <c r="AN176" s="146" t="e">
        <f t="shared" si="184"/>
        <v>#DIV/0!</v>
      </c>
      <c r="AO176" s="155"/>
      <c r="AP176" s="156"/>
      <c r="AQ176" s="146" t="e">
        <f t="shared" si="193"/>
        <v>#DIV/0!</v>
      </c>
      <c r="AR176" s="156"/>
    </row>
    <row r="177" spans="1:44" s="154" customFormat="1" ht="19.5" customHeight="1" outlineLevel="1">
      <c r="A177" s="368" t="s">
        <v>365</v>
      </c>
      <c r="B177" s="369" t="s">
        <v>366</v>
      </c>
      <c r="C177" s="370" t="s">
        <v>343</v>
      </c>
      <c r="D177" s="143" t="s">
        <v>307</v>
      </c>
      <c r="E177" s="129">
        <f>E178+E179+E181</f>
        <v>816</v>
      </c>
      <c r="F177" s="144">
        <f t="shared" ref="F177" si="411">F178+F179+F181</f>
        <v>0</v>
      </c>
      <c r="G177" s="144">
        <f t="shared" si="186"/>
        <v>0</v>
      </c>
      <c r="H177" s="129">
        <f t="shared" ref="H177:I177" si="412">H178+H179+H181</f>
        <v>0</v>
      </c>
      <c r="I177" s="144">
        <f t="shared" si="412"/>
        <v>0</v>
      </c>
      <c r="J177" s="144" t="e">
        <f t="shared" si="187"/>
        <v>#DIV/0!</v>
      </c>
      <c r="K177" s="129">
        <f t="shared" ref="K177:L177" si="413">K178+K179+K181</f>
        <v>0</v>
      </c>
      <c r="L177" s="144">
        <f t="shared" si="413"/>
        <v>0</v>
      </c>
      <c r="M177" s="144" t="e">
        <f t="shared" si="188"/>
        <v>#DIV/0!</v>
      </c>
      <c r="N177" s="129">
        <f t="shared" ref="N177:O177" si="414">N178+N179+N181</f>
        <v>0</v>
      </c>
      <c r="O177" s="144">
        <f t="shared" si="414"/>
        <v>0</v>
      </c>
      <c r="P177" s="144" t="e">
        <f t="shared" si="189"/>
        <v>#DIV/0!</v>
      </c>
      <c r="Q177" s="129">
        <f t="shared" ref="Q177:R177" si="415">Q178+Q179+Q181</f>
        <v>816</v>
      </c>
      <c r="R177" s="144">
        <f t="shared" si="415"/>
        <v>0</v>
      </c>
      <c r="S177" s="144">
        <f t="shared" si="190"/>
        <v>0</v>
      </c>
      <c r="T177" s="129">
        <f t="shared" ref="T177:U177" si="416">T178+T179+T181</f>
        <v>0</v>
      </c>
      <c r="U177" s="144">
        <f t="shared" si="416"/>
        <v>0</v>
      </c>
      <c r="V177" s="144" t="e">
        <f t="shared" si="191"/>
        <v>#DIV/0!</v>
      </c>
      <c r="W177" s="129">
        <f t="shared" ref="W177:X177" si="417">W178+W179+W181</f>
        <v>0</v>
      </c>
      <c r="X177" s="144">
        <f t="shared" si="417"/>
        <v>0</v>
      </c>
      <c r="Y177" s="144" t="e">
        <f t="shared" si="408"/>
        <v>#DIV/0!</v>
      </c>
      <c r="Z177" s="129">
        <f t="shared" ref="Z177:AA177" si="418">Z178+Z179+Z181</f>
        <v>0</v>
      </c>
      <c r="AA177" s="144">
        <f t="shared" si="418"/>
        <v>0</v>
      </c>
      <c r="AB177" s="144" t="e">
        <f t="shared" si="409"/>
        <v>#DIV/0!</v>
      </c>
      <c r="AC177" s="129">
        <f t="shared" ref="AC177:AD177" si="419">AC178+AC179+AC181</f>
        <v>0</v>
      </c>
      <c r="AD177" s="144">
        <f t="shared" si="419"/>
        <v>0</v>
      </c>
      <c r="AE177" s="144" t="e">
        <f t="shared" si="410"/>
        <v>#DIV/0!</v>
      </c>
      <c r="AF177" s="129">
        <f t="shared" ref="AF177:AG177" si="420">AF178+AF179+AF181</f>
        <v>0</v>
      </c>
      <c r="AG177" s="144">
        <f t="shared" si="420"/>
        <v>0</v>
      </c>
      <c r="AH177" s="144" t="e">
        <f t="shared" si="182"/>
        <v>#DIV/0!</v>
      </c>
      <c r="AI177" s="129">
        <f t="shared" ref="AI177:AJ177" si="421">AI178+AI179+AI181</f>
        <v>0</v>
      </c>
      <c r="AJ177" s="144">
        <f t="shared" si="421"/>
        <v>0</v>
      </c>
      <c r="AK177" s="144" t="e">
        <f t="shared" si="183"/>
        <v>#DIV/0!</v>
      </c>
      <c r="AL177" s="129">
        <f t="shared" ref="AL177:AM177" si="422">AL178+AL179+AL181</f>
        <v>0</v>
      </c>
      <c r="AM177" s="144">
        <f t="shared" si="422"/>
        <v>0</v>
      </c>
      <c r="AN177" s="144" t="e">
        <f t="shared" si="184"/>
        <v>#DIV/0!</v>
      </c>
      <c r="AO177" s="129">
        <f t="shared" ref="AO177:AP177" si="423">AO178+AO179+AO181</f>
        <v>0</v>
      </c>
      <c r="AP177" s="144">
        <f t="shared" si="423"/>
        <v>0</v>
      </c>
      <c r="AQ177" s="144" t="e">
        <f t="shared" si="193"/>
        <v>#DIV/0!</v>
      </c>
      <c r="AR177" s="191"/>
    </row>
    <row r="178" spans="1:44" ht="31.2" outlineLevel="1">
      <c r="A178" s="368"/>
      <c r="B178" s="369"/>
      <c r="C178" s="370"/>
      <c r="D178" s="145" t="s">
        <v>2</v>
      </c>
      <c r="E178" s="129">
        <f t="shared" ref="E178:F181" si="424">H178+K178+N178+Q178+T178+W178+Z178+AC178+AF178+AI178+AL178+AO178</f>
        <v>0</v>
      </c>
      <c r="F178" s="149">
        <f t="shared" si="424"/>
        <v>0</v>
      </c>
      <c r="G178" s="146" t="e">
        <f t="shared" si="186"/>
        <v>#DIV/0!</v>
      </c>
      <c r="H178" s="155"/>
      <c r="I178" s="156"/>
      <c r="J178" s="146" t="e">
        <f t="shared" si="187"/>
        <v>#DIV/0!</v>
      </c>
      <c r="K178" s="155"/>
      <c r="L178" s="156"/>
      <c r="M178" s="146" t="e">
        <f t="shared" si="188"/>
        <v>#DIV/0!</v>
      </c>
      <c r="N178" s="155"/>
      <c r="O178" s="156"/>
      <c r="P178" s="146" t="e">
        <f t="shared" si="189"/>
        <v>#DIV/0!</v>
      </c>
      <c r="Q178" s="155"/>
      <c r="R178" s="156"/>
      <c r="S178" s="146" t="e">
        <f t="shared" si="190"/>
        <v>#DIV/0!</v>
      </c>
      <c r="T178" s="155"/>
      <c r="U178" s="156"/>
      <c r="V178" s="146" t="e">
        <f t="shared" si="191"/>
        <v>#DIV/0!</v>
      </c>
      <c r="W178" s="155"/>
      <c r="X178" s="156"/>
      <c r="Y178" s="146" t="e">
        <f t="shared" si="408"/>
        <v>#DIV/0!</v>
      </c>
      <c r="Z178" s="155"/>
      <c r="AA178" s="156"/>
      <c r="AB178" s="146" t="e">
        <f t="shared" si="409"/>
        <v>#DIV/0!</v>
      </c>
      <c r="AC178" s="155"/>
      <c r="AD178" s="156"/>
      <c r="AE178" s="146" t="e">
        <f t="shared" si="410"/>
        <v>#DIV/0!</v>
      </c>
      <c r="AF178" s="155"/>
      <c r="AG178" s="156"/>
      <c r="AH178" s="146" t="e">
        <f t="shared" si="182"/>
        <v>#DIV/0!</v>
      </c>
      <c r="AI178" s="155"/>
      <c r="AJ178" s="156"/>
      <c r="AK178" s="146" t="e">
        <f t="shared" si="183"/>
        <v>#DIV/0!</v>
      </c>
      <c r="AL178" s="155"/>
      <c r="AM178" s="156"/>
      <c r="AN178" s="146" t="e">
        <f t="shared" si="184"/>
        <v>#DIV/0!</v>
      </c>
      <c r="AO178" s="155"/>
      <c r="AP178" s="156"/>
      <c r="AQ178" s="146" t="e">
        <f t="shared" si="193"/>
        <v>#DIV/0!</v>
      </c>
      <c r="AR178" s="156"/>
    </row>
    <row r="179" spans="1:44" ht="15.6" outlineLevel="1">
      <c r="A179" s="368"/>
      <c r="B179" s="369"/>
      <c r="C179" s="370"/>
      <c r="D179" s="145" t="s">
        <v>43</v>
      </c>
      <c r="E179" s="129">
        <f t="shared" si="424"/>
        <v>816</v>
      </c>
      <c r="F179" s="149">
        <f t="shared" si="424"/>
        <v>0</v>
      </c>
      <c r="G179" s="146">
        <f t="shared" si="186"/>
        <v>0</v>
      </c>
      <c r="H179" s="155"/>
      <c r="I179" s="156"/>
      <c r="J179" s="146" t="e">
        <f t="shared" si="187"/>
        <v>#DIV/0!</v>
      </c>
      <c r="K179" s="155"/>
      <c r="L179" s="156"/>
      <c r="M179" s="146" t="e">
        <f t="shared" si="188"/>
        <v>#DIV/0!</v>
      </c>
      <c r="N179" s="155"/>
      <c r="O179" s="156"/>
      <c r="P179" s="146" t="e">
        <f t="shared" si="189"/>
        <v>#DIV/0!</v>
      </c>
      <c r="Q179" s="155">
        <v>816</v>
      </c>
      <c r="R179" s="156"/>
      <c r="S179" s="146">
        <f t="shared" si="190"/>
        <v>0</v>
      </c>
      <c r="T179" s="155"/>
      <c r="U179" s="156"/>
      <c r="V179" s="146" t="e">
        <f t="shared" si="191"/>
        <v>#DIV/0!</v>
      </c>
      <c r="W179" s="155"/>
      <c r="X179" s="156"/>
      <c r="Y179" s="146"/>
      <c r="Z179" s="155"/>
      <c r="AA179" s="156"/>
      <c r="AB179" s="146"/>
      <c r="AC179" s="155"/>
      <c r="AD179" s="156"/>
      <c r="AE179" s="146"/>
      <c r="AF179" s="155"/>
      <c r="AG179" s="156"/>
      <c r="AH179" s="146" t="e">
        <f t="shared" si="182"/>
        <v>#DIV/0!</v>
      </c>
      <c r="AI179" s="155"/>
      <c r="AJ179" s="156"/>
      <c r="AK179" s="146" t="e">
        <f t="shared" si="183"/>
        <v>#DIV/0!</v>
      </c>
      <c r="AL179" s="155"/>
      <c r="AM179" s="156"/>
      <c r="AN179" s="146" t="e">
        <f t="shared" si="184"/>
        <v>#DIV/0!</v>
      </c>
      <c r="AO179" s="155"/>
      <c r="AP179" s="156"/>
      <c r="AQ179" s="146" t="e">
        <f t="shared" si="193"/>
        <v>#DIV/0!</v>
      </c>
      <c r="AR179" s="156"/>
    </row>
    <row r="180" spans="1:44" s="154" customFormat="1" ht="46.8" outlineLevel="1">
      <c r="A180" s="368"/>
      <c r="B180" s="369"/>
      <c r="C180" s="370"/>
      <c r="D180" s="145" t="s">
        <v>303</v>
      </c>
      <c r="E180" s="129">
        <f t="shared" ref="E180:F180" si="425">H180+K180+N180+Q180+T180+W180+Z180+AC180+AF180+AI180+AO180</f>
        <v>0</v>
      </c>
      <c r="F180" s="146">
        <f t="shared" si="425"/>
        <v>0</v>
      </c>
      <c r="G180" s="146" t="e">
        <f t="shared" si="186"/>
        <v>#DIV/0!</v>
      </c>
      <c r="H180" s="155"/>
      <c r="I180" s="156"/>
      <c r="J180" s="146" t="e">
        <f t="shared" si="187"/>
        <v>#DIV/0!</v>
      </c>
      <c r="K180" s="155"/>
      <c r="L180" s="156"/>
      <c r="M180" s="146" t="e">
        <f t="shared" si="188"/>
        <v>#DIV/0!</v>
      </c>
      <c r="N180" s="155"/>
      <c r="O180" s="156"/>
      <c r="P180" s="146" t="e">
        <f t="shared" si="189"/>
        <v>#DIV/0!</v>
      </c>
      <c r="Q180" s="155"/>
      <c r="R180" s="156"/>
      <c r="S180" s="146" t="e">
        <f t="shared" si="190"/>
        <v>#DIV/0!</v>
      </c>
      <c r="T180" s="155"/>
      <c r="U180" s="156"/>
      <c r="V180" s="146" t="e">
        <f t="shared" si="191"/>
        <v>#DIV/0!</v>
      </c>
      <c r="W180" s="155"/>
      <c r="X180" s="156"/>
      <c r="Y180" s="146" t="e">
        <f t="shared" ref="Y180:Y181" si="426">(X180/W180)*100</f>
        <v>#DIV/0!</v>
      </c>
      <c r="Z180" s="155"/>
      <c r="AA180" s="156"/>
      <c r="AB180" s="146" t="e">
        <f t="shared" ref="AB180:AB181" si="427">(AA180/Z180)*100</f>
        <v>#DIV/0!</v>
      </c>
      <c r="AC180" s="155"/>
      <c r="AD180" s="156"/>
      <c r="AE180" s="146" t="e">
        <f t="shared" ref="AE180:AE181" si="428">(AD180/AC180)*100</f>
        <v>#DIV/0!</v>
      </c>
      <c r="AF180" s="155"/>
      <c r="AG180" s="156"/>
      <c r="AH180" s="146" t="e">
        <f t="shared" si="182"/>
        <v>#DIV/0!</v>
      </c>
      <c r="AI180" s="155"/>
      <c r="AJ180" s="156"/>
      <c r="AK180" s="146" t="e">
        <f t="shared" si="183"/>
        <v>#DIV/0!</v>
      </c>
      <c r="AL180" s="155"/>
      <c r="AM180" s="156"/>
      <c r="AN180" s="146" t="e">
        <f t="shared" si="184"/>
        <v>#DIV/0!</v>
      </c>
      <c r="AO180" s="155"/>
      <c r="AP180" s="146"/>
      <c r="AQ180" s="146"/>
      <c r="AR180" s="151"/>
    </row>
    <row r="181" spans="1:44" ht="31.2" outlineLevel="1">
      <c r="A181" s="368"/>
      <c r="B181" s="369"/>
      <c r="C181" s="370"/>
      <c r="D181" s="145" t="s">
        <v>308</v>
      </c>
      <c r="E181" s="129">
        <f t="shared" si="424"/>
        <v>0</v>
      </c>
      <c r="F181" s="149">
        <f t="shared" si="424"/>
        <v>0</v>
      </c>
      <c r="G181" s="146" t="e">
        <f t="shared" si="186"/>
        <v>#DIV/0!</v>
      </c>
      <c r="H181" s="155"/>
      <c r="I181" s="156"/>
      <c r="J181" s="146" t="e">
        <f t="shared" si="187"/>
        <v>#DIV/0!</v>
      </c>
      <c r="K181" s="155"/>
      <c r="L181" s="156"/>
      <c r="M181" s="146" t="e">
        <f t="shared" si="188"/>
        <v>#DIV/0!</v>
      </c>
      <c r="N181" s="155"/>
      <c r="O181" s="156"/>
      <c r="P181" s="146" t="e">
        <f t="shared" si="189"/>
        <v>#DIV/0!</v>
      </c>
      <c r="Q181" s="155"/>
      <c r="R181" s="156"/>
      <c r="S181" s="146" t="e">
        <f t="shared" si="190"/>
        <v>#DIV/0!</v>
      </c>
      <c r="T181" s="155"/>
      <c r="U181" s="156"/>
      <c r="V181" s="146" t="e">
        <f t="shared" si="191"/>
        <v>#DIV/0!</v>
      </c>
      <c r="W181" s="155"/>
      <c r="X181" s="156"/>
      <c r="Y181" s="146" t="e">
        <f t="shared" si="426"/>
        <v>#DIV/0!</v>
      </c>
      <c r="Z181" s="155"/>
      <c r="AA181" s="156"/>
      <c r="AB181" s="146" t="e">
        <f t="shared" si="427"/>
        <v>#DIV/0!</v>
      </c>
      <c r="AC181" s="155"/>
      <c r="AD181" s="156"/>
      <c r="AE181" s="146" t="e">
        <f t="shared" si="428"/>
        <v>#DIV/0!</v>
      </c>
      <c r="AF181" s="155"/>
      <c r="AG181" s="156"/>
      <c r="AH181" s="146" t="e">
        <f t="shared" si="182"/>
        <v>#DIV/0!</v>
      </c>
      <c r="AI181" s="155"/>
      <c r="AJ181" s="156"/>
      <c r="AK181" s="146" t="e">
        <f t="shared" si="183"/>
        <v>#DIV/0!</v>
      </c>
      <c r="AL181" s="155"/>
      <c r="AM181" s="156"/>
      <c r="AN181" s="146" t="e">
        <f t="shared" si="184"/>
        <v>#DIV/0!</v>
      </c>
      <c r="AO181" s="155"/>
      <c r="AP181" s="156"/>
      <c r="AQ181" s="146" t="e">
        <f t="shared" si="193"/>
        <v>#DIV/0!</v>
      </c>
      <c r="AR181" s="156"/>
    </row>
    <row r="182" spans="1:44" ht="15.6" outlineLevel="1">
      <c r="A182" s="364" t="s">
        <v>7</v>
      </c>
      <c r="B182" s="365" t="s">
        <v>367</v>
      </c>
      <c r="C182" s="366" t="s">
        <v>368</v>
      </c>
      <c r="D182" s="143" t="s">
        <v>307</v>
      </c>
      <c r="E182" s="129">
        <f>E183+E184+E185</f>
        <v>0</v>
      </c>
      <c r="F182" s="144">
        <f t="shared" ref="F182:AP182" si="429">F183+F184+F185</f>
        <v>0</v>
      </c>
      <c r="G182" s="144" t="e">
        <f t="shared" si="186"/>
        <v>#DIV/0!</v>
      </c>
      <c r="H182" s="129">
        <f t="shared" si="429"/>
        <v>0</v>
      </c>
      <c r="I182" s="144">
        <f t="shared" si="429"/>
        <v>0</v>
      </c>
      <c r="J182" s="144" t="e">
        <f t="shared" si="187"/>
        <v>#DIV/0!</v>
      </c>
      <c r="K182" s="129">
        <f t="shared" ref="K182" si="430">K183+K184+K185</f>
        <v>0</v>
      </c>
      <c r="L182" s="144">
        <f t="shared" si="429"/>
        <v>0</v>
      </c>
      <c r="M182" s="144" t="e">
        <f t="shared" si="188"/>
        <v>#DIV/0!</v>
      </c>
      <c r="N182" s="129">
        <f t="shared" ref="N182" si="431">N183+N184+N185</f>
        <v>0</v>
      </c>
      <c r="O182" s="144">
        <f t="shared" si="429"/>
        <v>0</v>
      </c>
      <c r="P182" s="144" t="e">
        <f t="shared" si="189"/>
        <v>#DIV/0!</v>
      </c>
      <c r="Q182" s="129">
        <f t="shared" ref="Q182" si="432">Q183+Q184+Q185</f>
        <v>0</v>
      </c>
      <c r="R182" s="144">
        <f t="shared" si="429"/>
        <v>0</v>
      </c>
      <c r="S182" s="144" t="e">
        <f t="shared" si="190"/>
        <v>#DIV/0!</v>
      </c>
      <c r="T182" s="129">
        <f t="shared" ref="T182" si="433">T183+T184+T185</f>
        <v>0</v>
      </c>
      <c r="U182" s="144">
        <f t="shared" si="429"/>
        <v>0</v>
      </c>
      <c r="V182" s="144" t="e">
        <f t="shared" si="191"/>
        <v>#DIV/0!</v>
      </c>
      <c r="W182" s="129">
        <f t="shared" ref="W182" si="434">W183+W184+W185</f>
        <v>0</v>
      </c>
      <c r="X182" s="144">
        <f t="shared" si="429"/>
        <v>0</v>
      </c>
      <c r="Y182" s="144" t="e">
        <f t="shared" si="192"/>
        <v>#DIV/0!</v>
      </c>
      <c r="Z182" s="129">
        <f t="shared" ref="Z182" si="435">Z183+Z184+Z185</f>
        <v>0</v>
      </c>
      <c r="AA182" s="144">
        <f t="shared" si="429"/>
        <v>0</v>
      </c>
      <c r="AB182" s="144" t="e">
        <f t="shared" si="180"/>
        <v>#DIV/0!</v>
      </c>
      <c r="AC182" s="129">
        <f t="shared" si="429"/>
        <v>0</v>
      </c>
      <c r="AD182" s="144">
        <f t="shared" si="429"/>
        <v>0</v>
      </c>
      <c r="AE182" s="144" t="e">
        <f t="shared" si="181"/>
        <v>#DIV/0!</v>
      </c>
      <c r="AF182" s="129">
        <f t="shared" si="429"/>
        <v>0</v>
      </c>
      <c r="AG182" s="144">
        <f t="shared" si="429"/>
        <v>0</v>
      </c>
      <c r="AH182" s="144" t="e">
        <f t="shared" si="182"/>
        <v>#DIV/0!</v>
      </c>
      <c r="AI182" s="129">
        <f t="shared" si="429"/>
        <v>0</v>
      </c>
      <c r="AJ182" s="144">
        <f t="shared" si="429"/>
        <v>0</v>
      </c>
      <c r="AK182" s="144" t="e">
        <f t="shared" si="183"/>
        <v>#DIV/0!</v>
      </c>
      <c r="AL182" s="129">
        <f t="shared" si="429"/>
        <v>0</v>
      </c>
      <c r="AM182" s="144">
        <f t="shared" si="429"/>
        <v>0</v>
      </c>
      <c r="AN182" s="144" t="e">
        <f t="shared" si="184"/>
        <v>#DIV/0!</v>
      </c>
      <c r="AO182" s="129">
        <f t="shared" si="429"/>
        <v>0</v>
      </c>
      <c r="AP182" s="144">
        <f t="shared" si="429"/>
        <v>0</v>
      </c>
      <c r="AQ182" s="144" t="e">
        <f t="shared" si="193"/>
        <v>#DIV/0!</v>
      </c>
      <c r="AR182" s="171"/>
    </row>
    <row r="183" spans="1:44" ht="31.2" outlineLevel="1">
      <c r="A183" s="364"/>
      <c r="B183" s="365"/>
      <c r="C183" s="366"/>
      <c r="D183" s="148" t="s">
        <v>2</v>
      </c>
      <c r="E183" s="129">
        <f t="shared" ref="E183:F185" si="436">H183+K183+N183+Q183+T183+W183+Z183+AC183+AF183+AI183+AL183+AO183</f>
        <v>0</v>
      </c>
      <c r="F183" s="149">
        <f t="shared" si="436"/>
        <v>0</v>
      </c>
      <c r="G183" s="146" t="e">
        <f t="shared" si="186"/>
        <v>#DIV/0!</v>
      </c>
      <c r="H183" s="155"/>
      <c r="I183" s="156"/>
      <c r="J183" s="146" t="e">
        <f t="shared" si="187"/>
        <v>#DIV/0!</v>
      </c>
      <c r="K183" s="155"/>
      <c r="L183" s="156"/>
      <c r="M183" s="146" t="e">
        <f t="shared" si="188"/>
        <v>#DIV/0!</v>
      </c>
      <c r="N183" s="155"/>
      <c r="O183" s="156"/>
      <c r="P183" s="146" t="e">
        <f t="shared" si="189"/>
        <v>#DIV/0!</v>
      </c>
      <c r="Q183" s="155"/>
      <c r="R183" s="156"/>
      <c r="S183" s="146" t="e">
        <f t="shared" si="190"/>
        <v>#DIV/0!</v>
      </c>
      <c r="T183" s="155"/>
      <c r="U183" s="156"/>
      <c r="V183" s="146" t="e">
        <f t="shared" si="191"/>
        <v>#DIV/0!</v>
      </c>
      <c r="W183" s="155"/>
      <c r="X183" s="156"/>
      <c r="Y183" s="146" t="e">
        <f t="shared" si="192"/>
        <v>#DIV/0!</v>
      </c>
      <c r="Z183" s="155"/>
      <c r="AA183" s="156"/>
      <c r="AB183" s="146" t="e">
        <f t="shared" si="180"/>
        <v>#DIV/0!</v>
      </c>
      <c r="AC183" s="155"/>
      <c r="AD183" s="156"/>
      <c r="AE183" s="146" t="e">
        <f t="shared" si="181"/>
        <v>#DIV/0!</v>
      </c>
      <c r="AF183" s="155"/>
      <c r="AG183" s="156"/>
      <c r="AH183" s="146" t="e">
        <f t="shared" si="182"/>
        <v>#DIV/0!</v>
      </c>
      <c r="AI183" s="155"/>
      <c r="AJ183" s="156"/>
      <c r="AK183" s="146" t="e">
        <f t="shared" si="183"/>
        <v>#DIV/0!</v>
      </c>
      <c r="AL183" s="155"/>
      <c r="AM183" s="156"/>
      <c r="AN183" s="146" t="e">
        <f t="shared" si="184"/>
        <v>#DIV/0!</v>
      </c>
      <c r="AO183" s="155"/>
      <c r="AP183" s="156"/>
      <c r="AQ183" s="146" t="e">
        <f t="shared" si="193"/>
        <v>#DIV/0!</v>
      </c>
      <c r="AR183" s="156"/>
    </row>
    <row r="184" spans="1:44" ht="15.6" outlineLevel="1">
      <c r="A184" s="364"/>
      <c r="B184" s="365"/>
      <c r="C184" s="366"/>
      <c r="D184" s="148" t="s">
        <v>43</v>
      </c>
      <c r="E184" s="129">
        <f t="shared" si="436"/>
        <v>0</v>
      </c>
      <c r="F184" s="149">
        <f t="shared" si="436"/>
        <v>0</v>
      </c>
      <c r="G184" s="146" t="e">
        <f t="shared" si="186"/>
        <v>#DIV/0!</v>
      </c>
      <c r="H184" s="155"/>
      <c r="I184" s="156"/>
      <c r="J184" s="146" t="e">
        <f t="shared" si="187"/>
        <v>#DIV/0!</v>
      </c>
      <c r="K184" s="155"/>
      <c r="L184" s="156"/>
      <c r="M184" s="146" t="e">
        <f t="shared" si="188"/>
        <v>#DIV/0!</v>
      </c>
      <c r="N184" s="155"/>
      <c r="O184" s="156"/>
      <c r="P184" s="146" t="e">
        <f t="shared" si="189"/>
        <v>#DIV/0!</v>
      </c>
      <c r="Q184" s="155"/>
      <c r="R184" s="156"/>
      <c r="S184" s="146" t="e">
        <f t="shared" si="190"/>
        <v>#DIV/0!</v>
      </c>
      <c r="T184" s="155"/>
      <c r="U184" s="156"/>
      <c r="V184" s="146" t="e">
        <f t="shared" si="191"/>
        <v>#DIV/0!</v>
      </c>
      <c r="W184" s="155"/>
      <c r="X184" s="156"/>
      <c r="Y184" s="146" t="e">
        <f t="shared" si="192"/>
        <v>#DIV/0!</v>
      </c>
      <c r="Z184" s="155"/>
      <c r="AA184" s="156"/>
      <c r="AB184" s="146" t="e">
        <f t="shared" si="180"/>
        <v>#DIV/0!</v>
      </c>
      <c r="AC184" s="155"/>
      <c r="AD184" s="156"/>
      <c r="AE184" s="146" t="e">
        <f t="shared" si="181"/>
        <v>#DIV/0!</v>
      </c>
      <c r="AF184" s="155"/>
      <c r="AG184" s="156"/>
      <c r="AH184" s="146" t="e">
        <f t="shared" si="182"/>
        <v>#DIV/0!</v>
      </c>
      <c r="AI184" s="155"/>
      <c r="AJ184" s="156"/>
      <c r="AK184" s="146" t="e">
        <f t="shared" si="183"/>
        <v>#DIV/0!</v>
      </c>
      <c r="AL184" s="155"/>
      <c r="AM184" s="156"/>
      <c r="AN184" s="146" t="e">
        <f t="shared" si="184"/>
        <v>#DIV/0!</v>
      </c>
      <c r="AO184" s="155"/>
      <c r="AP184" s="156"/>
      <c r="AQ184" s="146" t="e">
        <f t="shared" si="193"/>
        <v>#DIV/0!</v>
      </c>
      <c r="AR184" s="156"/>
    </row>
    <row r="185" spans="1:44" ht="31.2" outlineLevel="1">
      <c r="A185" s="364"/>
      <c r="B185" s="365"/>
      <c r="C185" s="366"/>
      <c r="D185" s="148" t="s">
        <v>308</v>
      </c>
      <c r="E185" s="129">
        <f t="shared" si="436"/>
        <v>0</v>
      </c>
      <c r="F185" s="149">
        <f t="shared" si="436"/>
        <v>0</v>
      </c>
      <c r="G185" s="146" t="e">
        <f t="shared" si="186"/>
        <v>#DIV/0!</v>
      </c>
      <c r="H185" s="155"/>
      <c r="I185" s="156"/>
      <c r="J185" s="146" t="e">
        <f t="shared" si="187"/>
        <v>#DIV/0!</v>
      </c>
      <c r="K185" s="155"/>
      <c r="L185" s="156"/>
      <c r="M185" s="146" t="e">
        <f t="shared" si="188"/>
        <v>#DIV/0!</v>
      </c>
      <c r="N185" s="155"/>
      <c r="O185" s="156"/>
      <c r="P185" s="146" t="e">
        <f t="shared" si="189"/>
        <v>#DIV/0!</v>
      </c>
      <c r="Q185" s="155"/>
      <c r="R185" s="156"/>
      <c r="S185" s="146" t="e">
        <f t="shared" si="190"/>
        <v>#DIV/0!</v>
      </c>
      <c r="T185" s="155"/>
      <c r="U185" s="156"/>
      <c r="V185" s="146" t="e">
        <f t="shared" si="191"/>
        <v>#DIV/0!</v>
      </c>
      <c r="W185" s="155"/>
      <c r="X185" s="156"/>
      <c r="Y185" s="146" t="e">
        <f t="shared" si="192"/>
        <v>#DIV/0!</v>
      </c>
      <c r="Z185" s="155"/>
      <c r="AA185" s="156"/>
      <c r="AB185" s="146" t="e">
        <f t="shared" si="180"/>
        <v>#DIV/0!</v>
      </c>
      <c r="AC185" s="155"/>
      <c r="AD185" s="156"/>
      <c r="AE185" s="146" t="e">
        <f t="shared" si="181"/>
        <v>#DIV/0!</v>
      </c>
      <c r="AF185" s="155"/>
      <c r="AG185" s="156"/>
      <c r="AH185" s="146" t="e">
        <f t="shared" si="182"/>
        <v>#DIV/0!</v>
      </c>
      <c r="AI185" s="155"/>
      <c r="AJ185" s="156"/>
      <c r="AK185" s="146" t="e">
        <f t="shared" si="183"/>
        <v>#DIV/0!</v>
      </c>
      <c r="AL185" s="155"/>
      <c r="AM185" s="156"/>
      <c r="AN185" s="146" t="e">
        <f t="shared" si="184"/>
        <v>#DIV/0!</v>
      </c>
      <c r="AO185" s="155"/>
      <c r="AP185" s="156"/>
      <c r="AQ185" s="146" t="e">
        <f t="shared" si="193"/>
        <v>#DIV/0!</v>
      </c>
      <c r="AR185" s="156"/>
    </row>
    <row r="186" spans="1:44" ht="15.6" outlineLevel="1">
      <c r="A186" s="364" t="s">
        <v>8</v>
      </c>
      <c r="B186" s="365" t="s">
        <v>369</v>
      </c>
      <c r="C186" s="366" t="s">
        <v>325</v>
      </c>
      <c r="D186" s="143" t="s">
        <v>307</v>
      </c>
      <c r="E186" s="129">
        <f>E187+E188+E189</f>
        <v>1300</v>
      </c>
      <c r="F186" s="144">
        <f t="shared" ref="F186:AP186" si="437">F187+F188+F189</f>
        <v>0</v>
      </c>
      <c r="G186" s="144">
        <f t="shared" si="186"/>
        <v>0</v>
      </c>
      <c r="H186" s="129">
        <f t="shared" si="437"/>
        <v>0</v>
      </c>
      <c r="I186" s="144">
        <f t="shared" si="437"/>
        <v>0</v>
      </c>
      <c r="J186" s="144" t="e">
        <f t="shared" si="187"/>
        <v>#DIV/0!</v>
      </c>
      <c r="K186" s="129">
        <f t="shared" ref="K186" si="438">K187+K188+K189</f>
        <v>0</v>
      </c>
      <c r="L186" s="144">
        <f t="shared" si="437"/>
        <v>0</v>
      </c>
      <c r="M186" s="144" t="e">
        <f t="shared" si="188"/>
        <v>#DIV/0!</v>
      </c>
      <c r="N186" s="129">
        <f t="shared" ref="N186" si="439">N187+N188+N189</f>
        <v>540</v>
      </c>
      <c r="O186" s="144">
        <f t="shared" si="437"/>
        <v>0</v>
      </c>
      <c r="P186" s="144">
        <f t="shared" si="189"/>
        <v>0</v>
      </c>
      <c r="Q186" s="129">
        <f t="shared" ref="Q186" si="440">Q187+Q188+Q189</f>
        <v>332</v>
      </c>
      <c r="R186" s="144">
        <f t="shared" si="437"/>
        <v>0</v>
      </c>
      <c r="S186" s="144">
        <f t="shared" si="190"/>
        <v>0</v>
      </c>
      <c r="T186" s="129">
        <f t="shared" ref="T186" si="441">T187+T188+T189</f>
        <v>428</v>
      </c>
      <c r="U186" s="144">
        <f t="shared" si="437"/>
        <v>0</v>
      </c>
      <c r="V186" s="144">
        <f t="shared" si="191"/>
        <v>0</v>
      </c>
      <c r="W186" s="129">
        <f t="shared" ref="W186" si="442">W187+W188+W189</f>
        <v>0</v>
      </c>
      <c r="X186" s="144">
        <f t="shared" si="437"/>
        <v>0</v>
      </c>
      <c r="Y186" s="144" t="e">
        <f t="shared" si="192"/>
        <v>#DIV/0!</v>
      </c>
      <c r="Z186" s="129">
        <f t="shared" ref="Z186" si="443">Z187+Z188+Z189</f>
        <v>0</v>
      </c>
      <c r="AA186" s="144">
        <f t="shared" si="437"/>
        <v>0</v>
      </c>
      <c r="AB186" s="144" t="e">
        <f t="shared" si="180"/>
        <v>#DIV/0!</v>
      </c>
      <c r="AC186" s="129">
        <f t="shared" si="437"/>
        <v>0</v>
      </c>
      <c r="AD186" s="144">
        <f t="shared" si="437"/>
        <v>0</v>
      </c>
      <c r="AE186" s="144" t="e">
        <f t="shared" si="181"/>
        <v>#DIV/0!</v>
      </c>
      <c r="AF186" s="129">
        <f t="shared" si="437"/>
        <v>0</v>
      </c>
      <c r="AG186" s="144">
        <f t="shared" si="437"/>
        <v>0</v>
      </c>
      <c r="AH186" s="144" t="e">
        <f t="shared" si="182"/>
        <v>#DIV/0!</v>
      </c>
      <c r="AI186" s="129">
        <f t="shared" si="437"/>
        <v>0</v>
      </c>
      <c r="AJ186" s="144">
        <f t="shared" si="437"/>
        <v>0</v>
      </c>
      <c r="AK186" s="144" t="e">
        <f t="shared" si="183"/>
        <v>#DIV/0!</v>
      </c>
      <c r="AL186" s="129">
        <f t="shared" si="437"/>
        <v>0</v>
      </c>
      <c r="AM186" s="144">
        <f t="shared" si="437"/>
        <v>0</v>
      </c>
      <c r="AN186" s="144" t="e">
        <f t="shared" si="184"/>
        <v>#DIV/0!</v>
      </c>
      <c r="AO186" s="129">
        <f t="shared" si="437"/>
        <v>0</v>
      </c>
      <c r="AP186" s="144">
        <f t="shared" si="437"/>
        <v>0</v>
      </c>
      <c r="AQ186" s="144" t="e">
        <f t="shared" si="193"/>
        <v>#DIV/0!</v>
      </c>
      <c r="AR186" s="171"/>
    </row>
    <row r="187" spans="1:44" ht="31.2" outlineLevel="1">
      <c r="A187" s="364"/>
      <c r="B187" s="365"/>
      <c r="C187" s="366"/>
      <c r="D187" s="148" t="s">
        <v>2</v>
      </c>
      <c r="E187" s="129">
        <f t="shared" ref="E187:F189" si="444">H187+K187+N187+Q187+T187+W187+Z187+AC187+AF187+AI187+AL187+AO187</f>
        <v>700</v>
      </c>
      <c r="F187" s="149">
        <f t="shared" si="444"/>
        <v>0</v>
      </c>
      <c r="G187" s="146">
        <f t="shared" si="186"/>
        <v>0</v>
      </c>
      <c r="H187" s="155">
        <v>0</v>
      </c>
      <c r="I187" s="156"/>
      <c r="J187" s="146" t="e">
        <f t="shared" si="187"/>
        <v>#DIV/0!</v>
      </c>
      <c r="K187" s="155">
        <v>0</v>
      </c>
      <c r="L187" s="156"/>
      <c r="M187" s="146" t="e">
        <f t="shared" si="188"/>
        <v>#DIV/0!</v>
      </c>
      <c r="N187" s="155">
        <v>0</v>
      </c>
      <c r="O187" s="156"/>
      <c r="P187" s="146" t="e">
        <f t="shared" si="189"/>
        <v>#DIV/0!</v>
      </c>
      <c r="Q187" s="155">
        <v>272</v>
      </c>
      <c r="R187" s="156"/>
      <c r="S187" s="146">
        <f t="shared" si="190"/>
        <v>0</v>
      </c>
      <c r="T187" s="155">
        <f>200+228</f>
        <v>428</v>
      </c>
      <c r="U187" s="156"/>
      <c r="V187" s="146">
        <f t="shared" si="191"/>
        <v>0</v>
      </c>
      <c r="W187" s="155">
        <v>0</v>
      </c>
      <c r="X187" s="156"/>
      <c r="Y187" s="146" t="e">
        <f t="shared" si="192"/>
        <v>#DIV/0!</v>
      </c>
      <c r="Z187" s="155">
        <v>0</v>
      </c>
      <c r="AA187" s="156"/>
      <c r="AB187" s="146" t="e">
        <f t="shared" si="180"/>
        <v>#DIV/0!</v>
      </c>
      <c r="AC187" s="155">
        <v>0</v>
      </c>
      <c r="AD187" s="156"/>
      <c r="AE187" s="146" t="e">
        <f t="shared" si="181"/>
        <v>#DIV/0!</v>
      </c>
      <c r="AF187" s="155">
        <v>0</v>
      </c>
      <c r="AG187" s="156"/>
      <c r="AH187" s="146" t="e">
        <f t="shared" si="182"/>
        <v>#DIV/0!</v>
      </c>
      <c r="AI187" s="155">
        <v>0</v>
      </c>
      <c r="AJ187" s="156"/>
      <c r="AK187" s="146" t="e">
        <f t="shared" si="183"/>
        <v>#DIV/0!</v>
      </c>
      <c r="AL187" s="155">
        <v>0</v>
      </c>
      <c r="AM187" s="156"/>
      <c r="AN187" s="146" t="e">
        <f t="shared" si="184"/>
        <v>#DIV/0!</v>
      </c>
      <c r="AO187" s="155">
        <v>0</v>
      </c>
      <c r="AP187" s="156"/>
      <c r="AQ187" s="146" t="e">
        <f t="shared" si="193"/>
        <v>#DIV/0!</v>
      </c>
      <c r="AR187" s="156"/>
    </row>
    <row r="188" spans="1:44" ht="15.6" outlineLevel="1">
      <c r="A188" s="364"/>
      <c r="B188" s="365"/>
      <c r="C188" s="366"/>
      <c r="D188" s="148" t="s">
        <v>43</v>
      </c>
      <c r="E188" s="129">
        <f t="shared" si="444"/>
        <v>600</v>
      </c>
      <c r="F188" s="149">
        <f t="shared" si="444"/>
        <v>0</v>
      </c>
      <c r="G188" s="146">
        <f t="shared" si="186"/>
        <v>0</v>
      </c>
      <c r="H188" s="155">
        <v>0</v>
      </c>
      <c r="I188" s="156"/>
      <c r="J188" s="146" t="e">
        <f t="shared" si="187"/>
        <v>#DIV/0!</v>
      </c>
      <c r="K188" s="155">
        <v>0</v>
      </c>
      <c r="L188" s="156"/>
      <c r="M188" s="146" t="e">
        <f t="shared" si="188"/>
        <v>#DIV/0!</v>
      </c>
      <c r="N188" s="155">
        <v>540</v>
      </c>
      <c r="O188" s="156"/>
      <c r="P188" s="146">
        <f t="shared" si="189"/>
        <v>0</v>
      </c>
      <c r="Q188" s="155">
        <v>60</v>
      </c>
      <c r="R188" s="156"/>
      <c r="S188" s="146">
        <f t="shared" si="190"/>
        <v>0</v>
      </c>
      <c r="T188" s="155">
        <v>0</v>
      </c>
      <c r="U188" s="156"/>
      <c r="V188" s="146" t="e">
        <f t="shared" si="191"/>
        <v>#DIV/0!</v>
      </c>
      <c r="W188" s="155">
        <v>0</v>
      </c>
      <c r="X188" s="156"/>
      <c r="Y188" s="146" t="e">
        <f t="shared" si="192"/>
        <v>#DIV/0!</v>
      </c>
      <c r="Z188" s="155">
        <v>0</v>
      </c>
      <c r="AA188" s="156"/>
      <c r="AB188" s="146" t="e">
        <f t="shared" si="180"/>
        <v>#DIV/0!</v>
      </c>
      <c r="AC188" s="155">
        <v>0</v>
      </c>
      <c r="AD188" s="156"/>
      <c r="AE188" s="146" t="e">
        <f t="shared" si="181"/>
        <v>#DIV/0!</v>
      </c>
      <c r="AF188" s="155">
        <v>0</v>
      </c>
      <c r="AG188" s="156"/>
      <c r="AH188" s="146" t="e">
        <f t="shared" si="182"/>
        <v>#DIV/0!</v>
      </c>
      <c r="AI188" s="155">
        <v>0</v>
      </c>
      <c r="AJ188" s="156"/>
      <c r="AK188" s="146" t="e">
        <f t="shared" si="183"/>
        <v>#DIV/0!</v>
      </c>
      <c r="AL188" s="155">
        <v>0</v>
      </c>
      <c r="AM188" s="156"/>
      <c r="AN188" s="146" t="e">
        <f t="shared" si="184"/>
        <v>#DIV/0!</v>
      </c>
      <c r="AO188" s="155">
        <v>0</v>
      </c>
      <c r="AP188" s="156"/>
      <c r="AQ188" s="146" t="e">
        <f t="shared" si="193"/>
        <v>#DIV/0!</v>
      </c>
      <c r="AR188" s="156"/>
    </row>
    <row r="189" spans="1:44" ht="31.2" outlineLevel="1">
      <c r="A189" s="364"/>
      <c r="B189" s="365"/>
      <c r="C189" s="366"/>
      <c r="D189" s="148" t="s">
        <v>308</v>
      </c>
      <c r="E189" s="129">
        <f t="shared" si="444"/>
        <v>0</v>
      </c>
      <c r="F189" s="149">
        <f t="shared" si="444"/>
        <v>0</v>
      </c>
      <c r="G189" s="146" t="e">
        <f t="shared" si="186"/>
        <v>#DIV/0!</v>
      </c>
      <c r="H189" s="155"/>
      <c r="I189" s="156"/>
      <c r="J189" s="146" t="e">
        <f t="shared" si="187"/>
        <v>#DIV/0!</v>
      </c>
      <c r="K189" s="155"/>
      <c r="L189" s="156"/>
      <c r="M189" s="146" t="e">
        <f t="shared" si="188"/>
        <v>#DIV/0!</v>
      </c>
      <c r="N189" s="155"/>
      <c r="O189" s="156"/>
      <c r="P189" s="146" t="e">
        <f t="shared" si="189"/>
        <v>#DIV/0!</v>
      </c>
      <c r="Q189" s="155"/>
      <c r="R189" s="156"/>
      <c r="S189" s="146" t="e">
        <f t="shared" si="190"/>
        <v>#DIV/0!</v>
      </c>
      <c r="T189" s="155"/>
      <c r="U189" s="156"/>
      <c r="V189" s="146" t="e">
        <f t="shared" si="191"/>
        <v>#DIV/0!</v>
      </c>
      <c r="W189" s="155"/>
      <c r="X189" s="156"/>
      <c r="Y189" s="146" t="e">
        <f t="shared" si="192"/>
        <v>#DIV/0!</v>
      </c>
      <c r="Z189" s="155"/>
      <c r="AA189" s="156"/>
      <c r="AB189" s="146" t="e">
        <f t="shared" si="180"/>
        <v>#DIV/0!</v>
      </c>
      <c r="AC189" s="155"/>
      <c r="AD189" s="156"/>
      <c r="AE189" s="146" t="e">
        <f t="shared" si="181"/>
        <v>#DIV/0!</v>
      </c>
      <c r="AF189" s="155"/>
      <c r="AG189" s="156"/>
      <c r="AH189" s="146" t="e">
        <f t="shared" si="182"/>
        <v>#DIV/0!</v>
      </c>
      <c r="AI189" s="155"/>
      <c r="AJ189" s="156"/>
      <c r="AK189" s="146" t="e">
        <f t="shared" si="183"/>
        <v>#DIV/0!</v>
      </c>
      <c r="AL189" s="155"/>
      <c r="AM189" s="156"/>
      <c r="AN189" s="146" t="e">
        <f t="shared" si="184"/>
        <v>#DIV/0!</v>
      </c>
      <c r="AO189" s="155"/>
      <c r="AP189" s="156"/>
      <c r="AQ189" s="146" t="e">
        <f t="shared" si="193"/>
        <v>#DIV/0!</v>
      </c>
      <c r="AR189" s="156"/>
    </row>
    <row r="190" spans="1:44" ht="15.6" outlineLevel="1">
      <c r="A190" s="364" t="s">
        <v>14</v>
      </c>
      <c r="B190" s="365" t="s">
        <v>370</v>
      </c>
      <c r="C190" s="366" t="s">
        <v>343</v>
      </c>
      <c r="D190" s="143" t="s">
        <v>307</v>
      </c>
      <c r="E190" s="129">
        <f>E191+E192+E193</f>
        <v>0</v>
      </c>
      <c r="F190" s="144">
        <f t="shared" ref="F190:AP190" si="445">F191+F192+F193</f>
        <v>0</v>
      </c>
      <c r="G190" s="144" t="e">
        <f t="shared" si="186"/>
        <v>#DIV/0!</v>
      </c>
      <c r="H190" s="129">
        <f t="shared" si="445"/>
        <v>0</v>
      </c>
      <c r="I190" s="144">
        <f t="shared" si="445"/>
        <v>0</v>
      </c>
      <c r="J190" s="144" t="e">
        <f t="shared" si="187"/>
        <v>#DIV/0!</v>
      </c>
      <c r="K190" s="129">
        <f t="shared" ref="K190" si="446">K191+K192+K193</f>
        <v>0</v>
      </c>
      <c r="L190" s="144">
        <f t="shared" si="445"/>
        <v>0</v>
      </c>
      <c r="M190" s="144" t="e">
        <f t="shared" si="188"/>
        <v>#DIV/0!</v>
      </c>
      <c r="N190" s="129">
        <f t="shared" ref="N190" si="447">N191+N192+N193</f>
        <v>0</v>
      </c>
      <c r="O190" s="144">
        <f t="shared" si="445"/>
        <v>0</v>
      </c>
      <c r="P190" s="144" t="e">
        <f t="shared" si="189"/>
        <v>#DIV/0!</v>
      </c>
      <c r="Q190" s="129">
        <f t="shared" ref="Q190" si="448">Q191+Q192+Q193</f>
        <v>0</v>
      </c>
      <c r="R190" s="144">
        <f t="shared" si="445"/>
        <v>0</v>
      </c>
      <c r="S190" s="144" t="e">
        <f t="shared" si="190"/>
        <v>#DIV/0!</v>
      </c>
      <c r="T190" s="129">
        <f t="shared" ref="T190" si="449">T191+T192+T193</f>
        <v>0</v>
      </c>
      <c r="U190" s="144">
        <f t="shared" si="445"/>
        <v>0</v>
      </c>
      <c r="V190" s="144" t="e">
        <f t="shared" si="191"/>
        <v>#DIV/0!</v>
      </c>
      <c r="W190" s="129">
        <f t="shared" ref="W190" si="450">W191+W192+W193</f>
        <v>0</v>
      </c>
      <c r="X190" s="144">
        <f t="shared" si="445"/>
        <v>0</v>
      </c>
      <c r="Y190" s="144" t="e">
        <f t="shared" si="192"/>
        <v>#DIV/0!</v>
      </c>
      <c r="Z190" s="129">
        <f t="shared" ref="Z190" si="451">Z191+Z192+Z193</f>
        <v>0</v>
      </c>
      <c r="AA190" s="144">
        <f t="shared" si="445"/>
        <v>0</v>
      </c>
      <c r="AB190" s="144" t="e">
        <f t="shared" si="180"/>
        <v>#DIV/0!</v>
      </c>
      <c r="AC190" s="129">
        <f t="shared" si="445"/>
        <v>0</v>
      </c>
      <c r="AD190" s="144">
        <f t="shared" si="445"/>
        <v>0</v>
      </c>
      <c r="AE190" s="144" t="e">
        <f t="shared" si="181"/>
        <v>#DIV/0!</v>
      </c>
      <c r="AF190" s="129">
        <f t="shared" si="445"/>
        <v>0</v>
      </c>
      <c r="AG190" s="144">
        <f t="shared" si="445"/>
        <v>0</v>
      </c>
      <c r="AH190" s="144" t="e">
        <f t="shared" si="182"/>
        <v>#DIV/0!</v>
      </c>
      <c r="AI190" s="129">
        <f t="shared" si="445"/>
        <v>0</v>
      </c>
      <c r="AJ190" s="144">
        <f t="shared" si="445"/>
        <v>0</v>
      </c>
      <c r="AK190" s="144" t="e">
        <f t="shared" si="183"/>
        <v>#DIV/0!</v>
      </c>
      <c r="AL190" s="129">
        <f t="shared" si="445"/>
        <v>0</v>
      </c>
      <c r="AM190" s="144">
        <f t="shared" si="445"/>
        <v>0</v>
      </c>
      <c r="AN190" s="144" t="e">
        <f t="shared" si="184"/>
        <v>#DIV/0!</v>
      </c>
      <c r="AO190" s="129">
        <f t="shared" si="445"/>
        <v>0</v>
      </c>
      <c r="AP190" s="144">
        <f t="shared" si="445"/>
        <v>0</v>
      </c>
      <c r="AQ190" s="144" t="e">
        <f t="shared" si="193"/>
        <v>#DIV/0!</v>
      </c>
      <c r="AR190" s="171"/>
    </row>
    <row r="191" spans="1:44" ht="31.2" outlineLevel="1">
      <c r="A191" s="364"/>
      <c r="B191" s="365"/>
      <c r="C191" s="366"/>
      <c r="D191" s="148" t="s">
        <v>2</v>
      </c>
      <c r="E191" s="129">
        <f t="shared" ref="E191:F193" si="452">H191+K191+N191+Q191+T191+W191+Z191+AC191+AF191+AI191+AL191+AO191</f>
        <v>0</v>
      </c>
      <c r="F191" s="149">
        <f t="shared" si="452"/>
        <v>0</v>
      </c>
      <c r="G191" s="146" t="e">
        <f t="shared" si="186"/>
        <v>#DIV/0!</v>
      </c>
      <c r="H191" s="155"/>
      <c r="I191" s="156"/>
      <c r="J191" s="146" t="e">
        <f t="shared" si="187"/>
        <v>#DIV/0!</v>
      </c>
      <c r="K191" s="155"/>
      <c r="L191" s="156"/>
      <c r="M191" s="146" t="e">
        <f t="shared" si="188"/>
        <v>#DIV/0!</v>
      </c>
      <c r="N191" s="155"/>
      <c r="O191" s="156"/>
      <c r="P191" s="146" t="e">
        <f t="shared" si="189"/>
        <v>#DIV/0!</v>
      </c>
      <c r="Q191" s="155"/>
      <c r="R191" s="156"/>
      <c r="S191" s="146" t="e">
        <f t="shared" si="190"/>
        <v>#DIV/0!</v>
      </c>
      <c r="T191" s="155"/>
      <c r="U191" s="156"/>
      <c r="V191" s="146" t="e">
        <f t="shared" si="191"/>
        <v>#DIV/0!</v>
      </c>
      <c r="W191" s="155"/>
      <c r="X191" s="156"/>
      <c r="Y191" s="146" t="e">
        <f t="shared" si="192"/>
        <v>#DIV/0!</v>
      </c>
      <c r="Z191" s="155"/>
      <c r="AA191" s="156"/>
      <c r="AB191" s="146" t="e">
        <f t="shared" si="180"/>
        <v>#DIV/0!</v>
      </c>
      <c r="AC191" s="155"/>
      <c r="AD191" s="156"/>
      <c r="AE191" s="146" t="e">
        <f t="shared" si="181"/>
        <v>#DIV/0!</v>
      </c>
      <c r="AF191" s="155"/>
      <c r="AG191" s="156"/>
      <c r="AH191" s="146" t="e">
        <f t="shared" si="182"/>
        <v>#DIV/0!</v>
      </c>
      <c r="AI191" s="155"/>
      <c r="AJ191" s="156"/>
      <c r="AK191" s="146" t="e">
        <f t="shared" si="183"/>
        <v>#DIV/0!</v>
      </c>
      <c r="AL191" s="155"/>
      <c r="AM191" s="156"/>
      <c r="AN191" s="146" t="e">
        <f t="shared" si="184"/>
        <v>#DIV/0!</v>
      </c>
      <c r="AO191" s="155"/>
      <c r="AP191" s="156"/>
      <c r="AQ191" s="146" t="e">
        <f t="shared" si="193"/>
        <v>#DIV/0!</v>
      </c>
      <c r="AR191" s="156"/>
    </row>
    <row r="192" spans="1:44" ht="15.6" outlineLevel="1">
      <c r="A192" s="364"/>
      <c r="B192" s="365"/>
      <c r="C192" s="366"/>
      <c r="D192" s="148" t="s">
        <v>43</v>
      </c>
      <c r="E192" s="129">
        <f t="shared" si="452"/>
        <v>0</v>
      </c>
      <c r="F192" s="149">
        <f t="shared" si="452"/>
        <v>0</v>
      </c>
      <c r="G192" s="146" t="e">
        <f t="shared" si="186"/>
        <v>#DIV/0!</v>
      </c>
      <c r="H192" s="155"/>
      <c r="I192" s="156"/>
      <c r="J192" s="146" t="e">
        <f t="shared" si="187"/>
        <v>#DIV/0!</v>
      </c>
      <c r="K192" s="155"/>
      <c r="L192" s="156"/>
      <c r="M192" s="146" t="e">
        <f t="shared" si="188"/>
        <v>#DIV/0!</v>
      </c>
      <c r="N192" s="155"/>
      <c r="O192" s="156"/>
      <c r="P192" s="146" t="e">
        <f t="shared" si="189"/>
        <v>#DIV/0!</v>
      </c>
      <c r="Q192" s="155"/>
      <c r="R192" s="156"/>
      <c r="S192" s="146" t="e">
        <f t="shared" si="190"/>
        <v>#DIV/0!</v>
      </c>
      <c r="T192" s="155"/>
      <c r="U192" s="156"/>
      <c r="V192" s="146" t="e">
        <f t="shared" si="191"/>
        <v>#DIV/0!</v>
      </c>
      <c r="W192" s="155"/>
      <c r="X192" s="156"/>
      <c r="Y192" s="146" t="e">
        <f t="shared" si="192"/>
        <v>#DIV/0!</v>
      </c>
      <c r="Z192" s="155"/>
      <c r="AA192" s="156"/>
      <c r="AB192" s="146" t="e">
        <f t="shared" si="180"/>
        <v>#DIV/0!</v>
      </c>
      <c r="AC192" s="155"/>
      <c r="AD192" s="156"/>
      <c r="AE192" s="146" t="e">
        <f t="shared" si="181"/>
        <v>#DIV/0!</v>
      </c>
      <c r="AF192" s="155"/>
      <c r="AG192" s="156"/>
      <c r="AH192" s="146" t="e">
        <f t="shared" si="182"/>
        <v>#DIV/0!</v>
      </c>
      <c r="AI192" s="155"/>
      <c r="AJ192" s="156"/>
      <c r="AK192" s="146" t="e">
        <f t="shared" si="183"/>
        <v>#DIV/0!</v>
      </c>
      <c r="AL192" s="155"/>
      <c r="AM192" s="156"/>
      <c r="AN192" s="146" t="e">
        <f t="shared" si="184"/>
        <v>#DIV/0!</v>
      </c>
      <c r="AO192" s="155"/>
      <c r="AP192" s="156"/>
      <c r="AQ192" s="146" t="e">
        <f t="shared" si="193"/>
        <v>#DIV/0!</v>
      </c>
      <c r="AR192" s="156"/>
    </row>
    <row r="193" spans="1:48" ht="31.2" outlineLevel="1">
      <c r="A193" s="364"/>
      <c r="B193" s="365"/>
      <c r="C193" s="366"/>
      <c r="D193" s="148" t="s">
        <v>308</v>
      </c>
      <c r="E193" s="129">
        <f t="shared" si="452"/>
        <v>0</v>
      </c>
      <c r="F193" s="149">
        <f t="shared" si="452"/>
        <v>0</v>
      </c>
      <c r="G193" s="146" t="e">
        <f t="shared" si="186"/>
        <v>#DIV/0!</v>
      </c>
      <c r="H193" s="155"/>
      <c r="I193" s="156"/>
      <c r="J193" s="146" t="e">
        <f t="shared" si="187"/>
        <v>#DIV/0!</v>
      </c>
      <c r="K193" s="155"/>
      <c r="L193" s="156"/>
      <c r="M193" s="146" t="e">
        <f t="shared" si="188"/>
        <v>#DIV/0!</v>
      </c>
      <c r="N193" s="155"/>
      <c r="O193" s="156"/>
      <c r="P193" s="146" t="e">
        <f t="shared" si="189"/>
        <v>#DIV/0!</v>
      </c>
      <c r="Q193" s="155"/>
      <c r="R193" s="156"/>
      <c r="S193" s="146" t="e">
        <f t="shared" si="190"/>
        <v>#DIV/0!</v>
      </c>
      <c r="T193" s="155"/>
      <c r="U193" s="156"/>
      <c r="V193" s="146" t="e">
        <f t="shared" si="191"/>
        <v>#DIV/0!</v>
      </c>
      <c r="W193" s="155"/>
      <c r="X193" s="156"/>
      <c r="Y193" s="146" t="e">
        <f t="shared" si="192"/>
        <v>#DIV/0!</v>
      </c>
      <c r="Z193" s="155"/>
      <c r="AA193" s="156"/>
      <c r="AB193" s="146" t="e">
        <f t="shared" si="180"/>
        <v>#DIV/0!</v>
      </c>
      <c r="AC193" s="155"/>
      <c r="AD193" s="156"/>
      <c r="AE193" s="146" t="e">
        <f t="shared" si="181"/>
        <v>#DIV/0!</v>
      </c>
      <c r="AF193" s="155"/>
      <c r="AG193" s="156"/>
      <c r="AH193" s="146" t="e">
        <f t="shared" si="182"/>
        <v>#DIV/0!</v>
      </c>
      <c r="AI193" s="155"/>
      <c r="AJ193" s="156"/>
      <c r="AK193" s="146" t="e">
        <f t="shared" si="183"/>
        <v>#DIV/0!</v>
      </c>
      <c r="AL193" s="155"/>
      <c r="AM193" s="156"/>
      <c r="AN193" s="146" t="e">
        <f t="shared" si="184"/>
        <v>#DIV/0!</v>
      </c>
      <c r="AO193" s="155"/>
      <c r="AP193" s="156"/>
      <c r="AQ193" s="146" t="e">
        <f t="shared" si="193"/>
        <v>#DIV/0!</v>
      </c>
      <c r="AR193" s="156"/>
    </row>
    <row r="194" spans="1:48" ht="15.6" outlineLevel="1">
      <c r="A194" s="364" t="s">
        <v>15</v>
      </c>
      <c r="B194" s="365" t="s">
        <v>371</v>
      </c>
      <c r="C194" s="366" t="s">
        <v>372</v>
      </c>
      <c r="D194" s="143" t="s">
        <v>307</v>
      </c>
      <c r="E194" s="129">
        <f>E195+E196+E197</f>
        <v>0</v>
      </c>
      <c r="F194" s="144">
        <f t="shared" ref="F194:AP194" si="453">F195+F196+F197</f>
        <v>0</v>
      </c>
      <c r="G194" s="144" t="e">
        <f t="shared" si="186"/>
        <v>#DIV/0!</v>
      </c>
      <c r="H194" s="129">
        <f t="shared" si="453"/>
        <v>0</v>
      </c>
      <c r="I194" s="144">
        <f t="shared" si="453"/>
        <v>0</v>
      </c>
      <c r="J194" s="144" t="e">
        <f t="shared" si="187"/>
        <v>#DIV/0!</v>
      </c>
      <c r="K194" s="129">
        <f t="shared" ref="K194" si="454">K195+K196+K197</f>
        <v>0</v>
      </c>
      <c r="L194" s="144">
        <f t="shared" si="453"/>
        <v>0</v>
      </c>
      <c r="M194" s="144" t="e">
        <f t="shared" si="188"/>
        <v>#DIV/0!</v>
      </c>
      <c r="N194" s="129">
        <f t="shared" ref="N194" si="455">N195+N196+N197</f>
        <v>0</v>
      </c>
      <c r="O194" s="144">
        <f t="shared" si="453"/>
        <v>0</v>
      </c>
      <c r="P194" s="144" t="e">
        <f t="shared" si="189"/>
        <v>#DIV/0!</v>
      </c>
      <c r="Q194" s="129">
        <f t="shared" ref="Q194" si="456">Q195+Q196+Q197</f>
        <v>0</v>
      </c>
      <c r="R194" s="144">
        <f t="shared" si="453"/>
        <v>0</v>
      </c>
      <c r="S194" s="144" t="e">
        <f t="shared" si="190"/>
        <v>#DIV/0!</v>
      </c>
      <c r="T194" s="129">
        <f t="shared" ref="T194" si="457">T195+T196+T197</f>
        <v>0</v>
      </c>
      <c r="U194" s="144">
        <f t="shared" si="453"/>
        <v>0</v>
      </c>
      <c r="V194" s="144" t="e">
        <f t="shared" si="191"/>
        <v>#DIV/0!</v>
      </c>
      <c r="W194" s="129">
        <f t="shared" ref="W194" si="458">W195+W196+W197</f>
        <v>0</v>
      </c>
      <c r="X194" s="144">
        <f t="shared" si="453"/>
        <v>0</v>
      </c>
      <c r="Y194" s="144" t="e">
        <f t="shared" si="192"/>
        <v>#DIV/0!</v>
      </c>
      <c r="Z194" s="129">
        <f t="shared" ref="Z194" si="459">Z195+Z196+Z197</f>
        <v>0</v>
      </c>
      <c r="AA194" s="144">
        <f t="shared" si="453"/>
        <v>0</v>
      </c>
      <c r="AB194" s="144" t="e">
        <f t="shared" si="180"/>
        <v>#DIV/0!</v>
      </c>
      <c r="AC194" s="129">
        <f t="shared" si="453"/>
        <v>0</v>
      </c>
      <c r="AD194" s="144">
        <f t="shared" si="453"/>
        <v>0</v>
      </c>
      <c r="AE194" s="144" t="e">
        <f t="shared" si="181"/>
        <v>#DIV/0!</v>
      </c>
      <c r="AF194" s="129">
        <f t="shared" si="453"/>
        <v>0</v>
      </c>
      <c r="AG194" s="144">
        <f t="shared" si="453"/>
        <v>0</v>
      </c>
      <c r="AH194" s="144" t="e">
        <f t="shared" si="182"/>
        <v>#DIV/0!</v>
      </c>
      <c r="AI194" s="129">
        <f t="shared" si="453"/>
        <v>0</v>
      </c>
      <c r="AJ194" s="144">
        <f t="shared" si="453"/>
        <v>0</v>
      </c>
      <c r="AK194" s="144" t="e">
        <f t="shared" si="183"/>
        <v>#DIV/0!</v>
      </c>
      <c r="AL194" s="129">
        <f t="shared" si="453"/>
        <v>0</v>
      </c>
      <c r="AM194" s="144">
        <f t="shared" si="453"/>
        <v>0</v>
      </c>
      <c r="AN194" s="144" t="e">
        <f t="shared" si="184"/>
        <v>#DIV/0!</v>
      </c>
      <c r="AO194" s="129">
        <f t="shared" si="453"/>
        <v>0</v>
      </c>
      <c r="AP194" s="144">
        <f t="shared" si="453"/>
        <v>0</v>
      </c>
      <c r="AQ194" s="144" t="e">
        <f t="shared" si="193"/>
        <v>#DIV/0!</v>
      </c>
      <c r="AR194" s="171"/>
    </row>
    <row r="195" spans="1:48" ht="31.2" outlineLevel="1">
      <c r="A195" s="364"/>
      <c r="B195" s="365"/>
      <c r="C195" s="366"/>
      <c r="D195" s="148" t="s">
        <v>2</v>
      </c>
      <c r="E195" s="129">
        <f t="shared" ref="E195:F197" si="460">H195+K195+N195+Q195+T195+W195+Z195+AC195+AF195+AI195+AL195+AO195</f>
        <v>0</v>
      </c>
      <c r="F195" s="149">
        <f t="shared" si="460"/>
        <v>0</v>
      </c>
      <c r="G195" s="146" t="e">
        <f t="shared" si="186"/>
        <v>#DIV/0!</v>
      </c>
      <c r="H195" s="155">
        <v>0</v>
      </c>
      <c r="I195" s="156"/>
      <c r="J195" s="146" t="e">
        <f t="shared" si="187"/>
        <v>#DIV/0!</v>
      </c>
      <c r="K195" s="155">
        <v>0</v>
      </c>
      <c r="L195" s="156"/>
      <c r="M195" s="146" t="e">
        <f t="shared" si="188"/>
        <v>#DIV/0!</v>
      </c>
      <c r="N195" s="155">
        <v>0</v>
      </c>
      <c r="O195" s="156"/>
      <c r="P195" s="146" t="e">
        <f t="shared" si="189"/>
        <v>#DIV/0!</v>
      </c>
      <c r="Q195" s="155">
        <v>0</v>
      </c>
      <c r="R195" s="156"/>
      <c r="S195" s="146" t="e">
        <f t="shared" si="190"/>
        <v>#DIV/0!</v>
      </c>
      <c r="T195" s="155"/>
      <c r="U195" s="156"/>
      <c r="V195" s="146" t="e">
        <f t="shared" si="191"/>
        <v>#DIV/0!</v>
      </c>
      <c r="W195" s="155"/>
      <c r="X195" s="156"/>
      <c r="Y195" s="146" t="e">
        <f t="shared" si="192"/>
        <v>#DIV/0!</v>
      </c>
      <c r="Z195" s="155"/>
      <c r="AA195" s="156"/>
      <c r="AB195" s="146" t="e">
        <f t="shared" si="180"/>
        <v>#DIV/0!</v>
      </c>
      <c r="AC195" s="155"/>
      <c r="AD195" s="156"/>
      <c r="AE195" s="146" t="e">
        <f t="shared" si="181"/>
        <v>#DIV/0!</v>
      </c>
      <c r="AF195" s="155"/>
      <c r="AG195" s="156"/>
      <c r="AH195" s="146" t="e">
        <f t="shared" si="182"/>
        <v>#DIV/0!</v>
      </c>
      <c r="AI195" s="155"/>
      <c r="AJ195" s="156"/>
      <c r="AK195" s="146" t="e">
        <f t="shared" si="183"/>
        <v>#DIV/0!</v>
      </c>
      <c r="AL195" s="155"/>
      <c r="AM195" s="156"/>
      <c r="AN195" s="146" t="e">
        <f t="shared" si="184"/>
        <v>#DIV/0!</v>
      </c>
      <c r="AO195" s="155"/>
      <c r="AP195" s="156"/>
      <c r="AQ195" s="146" t="e">
        <f t="shared" si="193"/>
        <v>#DIV/0!</v>
      </c>
      <c r="AR195" s="156"/>
    </row>
    <row r="196" spans="1:48" ht="15.6" outlineLevel="1">
      <c r="A196" s="364"/>
      <c r="B196" s="365"/>
      <c r="C196" s="366"/>
      <c r="D196" s="148" t="s">
        <v>43</v>
      </c>
      <c r="E196" s="129">
        <f t="shared" si="460"/>
        <v>0</v>
      </c>
      <c r="F196" s="149">
        <f t="shared" si="460"/>
        <v>0</v>
      </c>
      <c r="G196" s="146" t="e">
        <f t="shared" si="186"/>
        <v>#DIV/0!</v>
      </c>
      <c r="H196" s="155"/>
      <c r="I196" s="156"/>
      <c r="J196" s="146" t="e">
        <f t="shared" si="187"/>
        <v>#DIV/0!</v>
      </c>
      <c r="K196" s="155"/>
      <c r="L196" s="156"/>
      <c r="M196" s="146" t="e">
        <f t="shared" si="188"/>
        <v>#DIV/0!</v>
      </c>
      <c r="N196" s="155"/>
      <c r="O196" s="156"/>
      <c r="P196" s="146" t="e">
        <f t="shared" si="189"/>
        <v>#DIV/0!</v>
      </c>
      <c r="Q196" s="155"/>
      <c r="R196" s="156"/>
      <c r="S196" s="146" t="e">
        <f t="shared" si="190"/>
        <v>#DIV/0!</v>
      </c>
      <c r="T196" s="155"/>
      <c r="U196" s="156"/>
      <c r="V196" s="146" t="e">
        <f t="shared" si="191"/>
        <v>#DIV/0!</v>
      </c>
      <c r="W196" s="155"/>
      <c r="X196" s="156"/>
      <c r="Y196" s="146" t="e">
        <f t="shared" si="192"/>
        <v>#DIV/0!</v>
      </c>
      <c r="Z196" s="155"/>
      <c r="AA196" s="156"/>
      <c r="AB196" s="146" t="e">
        <f t="shared" si="180"/>
        <v>#DIV/0!</v>
      </c>
      <c r="AC196" s="155"/>
      <c r="AD196" s="156"/>
      <c r="AE196" s="146" t="e">
        <f t="shared" si="181"/>
        <v>#DIV/0!</v>
      </c>
      <c r="AF196" s="155"/>
      <c r="AG196" s="156"/>
      <c r="AH196" s="146" t="e">
        <f t="shared" si="182"/>
        <v>#DIV/0!</v>
      </c>
      <c r="AI196" s="155"/>
      <c r="AJ196" s="156"/>
      <c r="AK196" s="146" t="e">
        <f t="shared" si="183"/>
        <v>#DIV/0!</v>
      </c>
      <c r="AL196" s="155"/>
      <c r="AM196" s="156"/>
      <c r="AN196" s="146" t="e">
        <f t="shared" si="184"/>
        <v>#DIV/0!</v>
      </c>
      <c r="AO196" s="155"/>
      <c r="AP196" s="156"/>
      <c r="AQ196" s="146" t="e">
        <f t="shared" si="193"/>
        <v>#DIV/0!</v>
      </c>
      <c r="AR196" s="156"/>
    </row>
    <row r="197" spans="1:48" ht="31.2" outlineLevel="1">
      <c r="A197" s="364"/>
      <c r="B197" s="365"/>
      <c r="C197" s="366"/>
      <c r="D197" s="148" t="s">
        <v>308</v>
      </c>
      <c r="E197" s="129">
        <f t="shared" si="460"/>
        <v>0</v>
      </c>
      <c r="F197" s="149">
        <f t="shared" si="460"/>
        <v>0</v>
      </c>
      <c r="G197" s="146" t="e">
        <f t="shared" si="186"/>
        <v>#DIV/0!</v>
      </c>
      <c r="H197" s="155"/>
      <c r="I197" s="156"/>
      <c r="J197" s="146" t="e">
        <f t="shared" si="187"/>
        <v>#DIV/0!</v>
      </c>
      <c r="K197" s="155"/>
      <c r="L197" s="156"/>
      <c r="M197" s="146" t="e">
        <f t="shared" si="188"/>
        <v>#DIV/0!</v>
      </c>
      <c r="N197" s="155"/>
      <c r="O197" s="156"/>
      <c r="P197" s="146" t="e">
        <f t="shared" si="189"/>
        <v>#DIV/0!</v>
      </c>
      <c r="Q197" s="155"/>
      <c r="R197" s="156"/>
      <c r="S197" s="146" t="e">
        <f t="shared" si="190"/>
        <v>#DIV/0!</v>
      </c>
      <c r="T197" s="155"/>
      <c r="U197" s="156"/>
      <c r="V197" s="146" t="e">
        <f t="shared" si="191"/>
        <v>#DIV/0!</v>
      </c>
      <c r="W197" s="155"/>
      <c r="X197" s="156"/>
      <c r="Y197" s="146" t="e">
        <f t="shared" si="192"/>
        <v>#DIV/0!</v>
      </c>
      <c r="Z197" s="155"/>
      <c r="AA197" s="156"/>
      <c r="AB197" s="146" t="e">
        <f t="shared" si="180"/>
        <v>#DIV/0!</v>
      </c>
      <c r="AC197" s="155"/>
      <c r="AD197" s="156"/>
      <c r="AE197" s="146" t="e">
        <f t="shared" si="181"/>
        <v>#DIV/0!</v>
      </c>
      <c r="AF197" s="155"/>
      <c r="AG197" s="156"/>
      <c r="AH197" s="146" t="e">
        <f t="shared" si="182"/>
        <v>#DIV/0!</v>
      </c>
      <c r="AI197" s="155"/>
      <c r="AJ197" s="156"/>
      <c r="AK197" s="146" t="e">
        <f t="shared" si="183"/>
        <v>#DIV/0!</v>
      </c>
      <c r="AL197" s="155"/>
      <c r="AM197" s="156"/>
      <c r="AN197" s="146" t="e">
        <f t="shared" si="184"/>
        <v>#DIV/0!</v>
      </c>
      <c r="AO197" s="155"/>
      <c r="AP197" s="156"/>
      <c r="AQ197" s="146" t="e">
        <f t="shared" si="193"/>
        <v>#DIV/0!</v>
      </c>
      <c r="AR197" s="156"/>
    </row>
    <row r="198" spans="1:48" ht="15.6">
      <c r="A198" s="374" t="s">
        <v>273</v>
      </c>
      <c r="B198" s="374"/>
      <c r="C198" s="374"/>
      <c r="D198" s="157" t="s">
        <v>307</v>
      </c>
      <c r="E198" s="129">
        <f>E44+E112</f>
        <v>1719498.51</v>
      </c>
      <c r="F198" s="158">
        <f>F44+F112</f>
        <v>53471.499999999993</v>
      </c>
      <c r="G198" s="158">
        <f t="shared" si="186"/>
        <v>3.1097148202821061</v>
      </c>
      <c r="H198" s="129">
        <f t="shared" ref="H198:I200" si="461">H44+H112</f>
        <v>53472.5</v>
      </c>
      <c r="I198" s="158">
        <f t="shared" si="461"/>
        <v>53471.499999999993</v>
      </c>
      <c r="J198" s="158">
        <f t="shared" si="187"/>
        <v>99.998129879844768</v>
      </c>
      <c r="K198" s="129">
        <f t="shared" ref="K198:L200" si="462">K44+K112</f>
        <v>152018.59999999998</v>
      </c>
      <c r="L198" s="158">
        <f t="shared" si="462"/>
        <v>0</v>
      </c>
      <c r="M198" s="158">
        <f t="shared" si="188"/>
        <v>0</v>
      </c>
      <c r="N198" s="129">
        <f t="shared" ref="N198:O200" si="463">N44+N112</f>
        <v>124568.30000000002</v>
      </c>
      <c r="O198" s="158">
        <f t="shared" si="463"/>
        <v>0</v>
      </c>
      <c r="P198" s="158">
        <f t="shared" si="189"/>
        <v>0</v>
      </c>
      <c r="Q198" s="129">
        <f t="shared" ref="Q198:R200" si="464">Q44+Q112</f>
        <v>144721.29999999999</v>
      </c>
      <c r="R198" s="158">
        <f t="shared" si="464"/>
        <v>0</v>
      </c>
      <c r="S198" s="158">
        <f t="shared" si="190"/>
        <v>0</v>
      </c>
      <c r="T198" s="129">
        <f t="shared" ref="T198:U200" si="465">T44+T112</f>
        <v>160856.5</v>
      </c>
      <c r="U198" s="158">
        <f t="shared" si="465"/>
        <v>0</v>
      </c>
      <c r="V198" s="158">
        <f t="shared" si="191"/>
        <v>0</v>
      </c>
      <c r="W198" s="129">
        <f t="shared" ref="W198:X200" si="466">W44+W112</f>
        <v>250549.3</v>
      </c>
      <c r="X198" s="158">
        <f t="shared" si="466"/>
        <v>0</v>
      </c>
      <c r="Y198" s="158">
        <f t="shared" si="192"/>
        <v>0</v>
      </c>
      <c r="Z198" s="129">
        <f t="shared" ref="Z198:AA200" si="467">Z44+Z112</f>
        <v>152394.19999999998</v>
      </c>
      <c r="AA198" s="158">
        <f t="shared" si="467"/>
        <v>0</v>
      </c>
      <c r="AB198" s="158">
        <f t="shared" si="180"/>
        <v>0</v>
      </c>
      <c r="AC198" s="129">
        <f t="shared" ref="AC198:AD200" si="468">AC44+AC112</f>
        <v>119982.6</v>
      </c>
      <c r="AD198" s="158">
        <f t="shared" si="468"/>
        <v>0</v>
      </c>
      <c r="AE198" s="158">
        <f t="shared" si="181"/>
        <v>0</v>
      </c>
      <c r="AF198" s="129">
        <f t="shared" ref="AF198:AG200" si="469">AF44+AF112</f>
        <v>102207.29999999999</v>
      </c>
      <c r="AG198" s="158">
        <f t="shared" si="469"/>
        <v>0</v>
      </c>
      <c r="AH198" s="158">
        <f t="shared" si="182"/>
        <v>0</v>
      </c>
      <c r="AI198" s="129">
        <f t="shared" ref="AI198:AJ200" si="470">AI44+AI112</f>
        <v>130472.8</v>
      </c>
      <c r="AJ198" s="158">
        <f t="shared" si="470"/>
        <v>0</v>
      </c>
      <c r="AK198" s="158">
        <f t="shared" si="183"/>
        <v>0</v>
      </c>
      <c r="AL198" s="129">
        <f t="shared" ref="AL198:AM200" si="471">AL44+AL112</f>
        <v>126760</v>
      </c>
      <c r="AM198" s="158">
        <f t="shared" si="471"/>
        <v>0</v>
      </c>
      <c r="AN198" s="158">
        <f t="shared" si="184"/>
        <v>0</v>
      </c>
      <c r="AO198" s="129">
        <f t="shared" ref="AO198:AP200" si="472">AO44+AO112</f>
        <v>201495.11</v>
      </c>
      <c r="AP198" s="158">
        <f t="shared" si="472"/>
        <v>0</v>
      </c>
      <c r="AQ198" s="158">
        <f t="shared" si="193"/>
        <v>0</v>
      </c>
      <c r="AR198" s="171"/>
    </row>
    <row r="199" spans="1:48" ht="31.2">
      <c r="A199" s="374"/>
      <c r="B199" s="374"/>
      <c r="C199" s="374"/>
      <c r="D199" s="157" t="s">
        <v>2</v>
      </c>
      <c r="E199" s="129">
        <f>H199+K199+N199+Q199+T199+W199+Z199+AC199+AF199+AI199+AL199+AO199</f>
        <v>1229672.2</v>
      </c>
      <c r="F199" s="158">
        <f t="shared" ref="F199:F202" si="473">I199+L199+O199+R199+U199+X199+AA199+AD199+AG199+AJ199+AP199</f>
        <v>33166.599999999991</v>
      </c>
      <c r="G199" s="158">
        <f t="shared" si="186"/>
        <v>2.6971903569097515</v>
      </c>
      <c r="H199" s="129">
        <f t="shared" si="461"/>
        <v>33166.6</v>
      </c>
      <c r="I199" s="158">
        <f t="shared" si="461"/>
        <v>33166.599999999991</v>
      </c>
      <c r="J199" s="158">
        <f t="shared" si="187"/>
        <v>99.999999999999972</v>
      </c>
      <c r="K199" s="129">
        <f t="shared" si="462"/>
        <v>104570.19999999998</v>
      </c>
      <c r="L199" s="158">
        <f t="shared" si="462"/>
        <v>0</v>
      </c>
      <c r="M199" s="158">
        <f t="shared" si="188"/>
        <v>0</v>
      </c>
      <c r="N199" s="129">
        <f t="shared" si="463"/>
        <v>89294.400000000009</v>
      </c>
      <c r="O199" s="158">
        <f t="shared" si="463"/>
        <v>0</v>
      </c>
      <c r="P199" s="158">
        <f t="shared" si="189"/>
        <v>0</v>
      </c>
      <c r="Q199" s="129">
        <f t="shared" si="464"/>
        <v>102657.5</v>
      </c>
      <c r="R199" s="158">
        <f t="shared" si="464"/>
        <v>0</v>
      </c>
      <c r="S199" s="158">
        <f t="shared" si="190"/>
        <v>0</v>
      </c>
      <c r="T199" s="129">
        <f t="shared" si="465"/>
        <v>127552</v>
      </c>
      <c r="U199" s="158">
        <f t="shared" si="465"/>
        <v>0</v>
      </c>
      <c r="V199" s="158">
        <f t="shared" si="191"/>
        <v>0</v>
      </c>
      <c r="W199" s="129">
        <f t="shared" si="466"/>
        <v>195100</v>
      </c>
      <c r="X199" s="158">
        <f t="shared" si="466"/>
        <v>0</v>
      </c>
      <c r="Y199" s="158">
        <f t="shared" si="192"/>
        <v>0</v>
      </c>
      <c r="Z199" s="129">
        <f t="shared" si="467"/>
        <v>111000</v>
      </c>
      <c r="AA199" s="158">
        <f t="shared" si="467"/>
        <v>0</v>
      </c>
      <c r="AB199" s="158">
        <f t="shared" si="180"/>
        <v>0</v>
      </c>
      <c r="AC199" s="129">
        <f t="shared" si="468"/>
        <v>53000</v>
      </c>
      <c r="AD199" s="158">
        <f t="shared" si="468"/>
        <v>0</v>
      </c>
      <c r="AE199" s="158">
        <f t="shared" si="181"/>
        <v>0</v>
      </c>
      <c r="AF199" s="129">
        <f t="shared" si="469"/>
        <v>65100</v>
      </c>
      <c r="AG199" s="158">
        <f t="shared" si="469"/>
        <v>0</v>
      </c>
      <c r="AH199" s="158">
        <f t="shared" si="182"/>
        <v>0</v>
      </c>
      <c r="AI199" s="129">
        <f t="shared" si="470"/>
        <v>104000</v>
      </c>
      <c r="AJ199" s="158">
        <f t="shared" si="470"/>
        <v>0</v>
      </c>
      <c r="AK199" s="158">
        <f t="shared" si="183"/>
        <v>0</v>
      </c>
      <c r="AL199" s="129">
        <f t="shared" si="471"/>
        <v>95000</v>
      </c>
      <c r="AM199" s="158">
        <f t="shared" si="471"/>
        <v>0</v>
      </c>
      <c r="AN199" s="158">
        <f t="shared" si="184"/>
        <v>0</v>
      </c>
      <c r="AO199" s="129">
        <f t="shared" si="472"/>
        <v>149231.5</v>
      </c>
      <c r="AP199" s="158">
        <f t="shared" si="472"/>
        <v>0</v>
      </c>
      <c r="AQ199" s="158">
        <f t="shared" si="193"/>
        <v>0</v>
      </c>
      <c r="AR199" s="156"/>
      <c r="AS199" s="133"/>
      <c r="AU199" s="133"/>
    </row>
    <row r="200" spans="1:48" ht="15.6">
      <c r="A200" s="374"/>
      <c r="B200" s="374"/>
      <c r="C200" s="374"/>
      <c r="D200" s="157" t="s">
        <v>43</v>
      </c>
      <c r="E200" s="129">
        <f t="shared" ref="E200:E202" si="474">H200+K200+N200+Q200+T200+W200+Z200+AC200+AF200+AI200+AL200+AO200</f>
        <v>430485.11</v>
      </c>
      <c r="F200" s="158">
        <f t="shared" si="473"/>
        <v>18827</v>
      </c>
      <c r="G200" s="158">
        <f t="shared" si="186"/>
        <v>4.3734381428430824</v>
      </c>
      <c r="H200" s="129">
        <f t="shared" si="461"/>
        <v>18828</v>
      </c>
      <c r="I200" s="158">
        <f t="shared" si="461"/>
        <v>18827</v>
      </c>
      <c r="J200" s="158">
        <f t="shared" si="187"/>
        <v>99.994688761419155</v>
      </c>
      <c r="K200" s="129">
        <f t="shared" si="462"/>
        <v>41305</v>
      </c>
      <c r="L200" s="158">
        <f t="shared" si="462"/>
        <v>0</v>
      </c>
      <c r="M200" s="158">
        <f t="shared" si="188"/>
        <v>0</v>
      </c>
      <c r="N200" s="129">
        <f t="shared" si="463"/>
        <v>30142.899999999998</v>
      </c>
      <c r="O200" s="158">
        <f t="shared" si="463"/>
        <v>0</v>
      </c>
      <c r="P200" s="158">
        <f t="shared" si="189"/>
        <v>0</v>
      </c>
      <c r="Q200" s="129">
        <f t="shared" si="464"/>
        <v>37063.800000000003</v>
      </c>
      <c r="R200" s="158">
        <f t="shared" si="464"/>
        <v>0</v>
      </c>
      <c r="S200" s="158">
        <f t="shared" si="190"/>
        <v>0</v>
      </c>
      <c r="T200" s="129">
        <f t="shared" si="465"/>
        <v>28404.5</v>
      </c>
      <c r="U200" s="158">
        <f t="shared" si="465"/>
        <v>0</v>
      </c>
      <c r="V200" s="158">
        <f t="shared" si="191"/>
        <v>0</v>
      </c>
      <c r="W200" s="129">
        <f t="shared" si="466"/>
        <v>51649.3</v>
      </c>
      <c r="X200" s="158">
        <f t="shared" si="466"/>
        <v>0</v>
      </c>
      <c r="Y200" s="158">
        <f t="shared" si="192"/>
        <v>0</v>
      </c>
      <c r="Z200" s="129">
        <f t="shared" si="467"/>
        <v>38494.199999999997</v>
      </c>
      <c r="AA200" s="158">
        <f t="shared" si="467"/>
        <v>0</v>
      </c>
      <c r="AB200" s="158">
        <f t="shared" si="180"/>
        <v>0</v>
      </c>
      <c r="AC200" s="129">
        <f t="shared" si="468"/>
        <v>66282.600000000006</v>
      </c>
      <c r="AD200" s="158">
        <f t="shared" si="468"/>
        <v>0</v>
      </c>
      <c r="AE200" s="158">
        <f t="shared" si="181"/>
        <v>0</v>
      </c>
      <c r="AF200" s="129">
        <f t="shared" si="469"/>
        <v>32553.300000000003</v>
      </c>
      <c r="AG200" s="158">
        <f t="shared" si="469"/>
        <v>0</v>
      </c>
      <c r="AH200" s="158">
        <f t="shared" si="182"/>
        <v>0</v>
      </c>
      <c r="AI200" s="129">
        <f t="shared" si="470"/>
        <v>21210.6</v>
      </c>
      <c r="AJ200" s="158">
        <f t="shared" si="470"/>
        <v>0</v>
      </c>
      <c r="AK200" s="158">
        <f t="shared" si="183"/>
        <v>0</v>
      </c>
      <c r="AL200" s="129">
        <f t="shared" si="471"/>
        <v>25860</v>
      </c>
      <c r="AM200" s="158">
        <f t="shared" si="471"/>
        <v>0</v>
      </c>
      <c r="AN200" s="158">
        <f t="shared" si="184"/>
        <v>0</v>
      </c>
      <c r="AO200" s="129">
        <f t="shared" si="472"/>
        <v>38690.910000000003</v>
      </c>
      <c r="AP200" s="158">
        <f t="shared" si="472"/>
        <v>0</v>
      </c>
      <c r="AQ200" s="158">
        <f t="shared" si="193"/>
        <v>0</v>
      </c>
      <c r="AR200" s="156"/>
      <c r="AS200" s="133"/>
      <c r="AU200" s="133"/>
    </row>
    <row r="201" spans="1:48" ht="62.4">
      <c r="A201" s="374"/>
      <c r="B201" s="374"/>
      <c r="C201" s="374"/>
      <c r="D201" s="157" t="s">
        <v>303</v>
      </c>
      <c r="E201" s="129">
        <f t="shared" si="474"/>
        <v>6720</v>
      </c>
      <c r="F201" s="158">
        <f t="shared" si="473"/>
        <v>299</v>
      </c>
      <c r="G201" s="158">
        <f t="shared" si="186"/>
        <v>4.4494047619047619</v>
      </c>
      <c r="H201" s="129">
        <f>H115</f>
        <v>300</v>
      </c>
      <c r="I201" s="158">
        <f>I115</f>
        <v>299</v>
      </c>
      <c r="J201" s="159">
        <f t="shared" si="187"/>
        <v>99.666666666666671</v>
      </c>
      <c r="K201" s="129">
        <f>K115</f>
        <v>0</v>
      </c>
      <c r="L201" s="158">
        <f>L115</f>
        <v>0</v>
      </c>
      <c r="M201" s="146" t="e">
        <f t="shared" si="188"/>
        <v>#DIV/0!</v>
      </c>
      <c r="N201" s="129">
        <f>N115</f>
        <v>0</v>
      </c>
      <c r="O201" s="158">
        <f>O115</f>
        <v>0</v>
      </c>
      <c r="P201" s="146" t="e">
        <f t="shared" si="189"/>
        <v>#DIV/0!</v>
      </c>
      <c r="Q201" s="129">
        <f>Q115</f>
        <v>0</v>
      </c>
      <c r="R201" s="158">
        <f>R115</f>
        <v>0</v>
      </c>
      <c r="S201" s="146" t="e">
        <f t="shared" si="190"/>
        <v>#DIV/0!</v>
      </c>
      <c r="T201" s="129">
        <f>T115</f>
        <v>0</v>
      </c>
      <c r="U201" s="158">
        <f>U115</f>
        <v>0</v>
      </c>
      <c r="V201" s="146" t="e">
        <f t="shared" si="191"/>
        <v>#DIV/0!</v>
      </c>
      <c r="W201" s="129">
        <f>W115</f>
        <v>1537.2</v>
      </c>
      <c r="X201" s="158">
        <f>X115</f>
        <v>0</v>
      </c>
      <c r="Y201" s="146">
        <f t="shared" si="192"/>
        <v>0</v>
      </c>
      <c r="Z201" s="129">
        <f>Z115</f>
        <v>0</v>
      </c>
      <c r="AA201" s="158">
        <f>AA115</f>
        <v>0</v>
      </c>
      <c r="AB201" s="146" t="e">
        <f t="shared" si="180"/>
        <v>#DIV/0!</v>
      </c>
      <c r="AC201" s="129">
        <f>AC115</f>
        <v>4872.8</v>
      </c>
      <c r="AD201" s="158">
        <f>AD115</f>
        <v>0</v>
      </c>
      <c r="AE201" s="146">
        <f t="shared" si="181"/>
        <v>0</v>
      </c>
      <c r="AF201" s="129">
        <f>AF115</f>
        <v>10</v>
      </c>
      <c r="AG201" s="158">
        <f>AG115</f>
        <v>0</v>
      </c>
      <c r="AH201" s="146">
        <f t="shared" si="182"/>
        <v>0</v>
      </c>
      <c r="AI201" s="129">
        <f>AI115</f>
        <v>0</v>
      </c>
      <c r="AJ201" s="158">
        <f>AJ115</f>
        <v>0</v>
      </c>
      <c r="AK201" s="146" t="e">
        <f t="shared" si="183"/>
        <v>#DIV/0!</v>
      </c>
      <c r="AL201" s="129">
        <f>AL115</f>
        <v>0</v>
      </c>
      <c r="AM201" s="158">
        <f>AM115</f>
        <v>0</v>
      </c>
      <c r="AN201" s="146" t="e">
        <f t="shared" si="184"/>
        <v>#DIV/0!</v>
      </c>
      <c r="AO201" s="129">
        <f>AO115</f>
        <v>0</v>
      </c>
      <c r="AP201" s="158">
        <f>AP115</f>
        <v>0</v>
      </c>
      <c r="AQ201" s="146" t="e">
        <f t="shared" si="193"/>
        <v>#DIV/0!</v>
      </c>
      <c r="AR201" s="156"/>
      <c r="AS201" s="133"/>
      <c r="AU201" s="133"/>
    </row>
    <row r="202" spans="1:48" ht="31.2">
      <c r="A202" s="374"/>
      <c r="B202" s="374"/>
      <c r="C202" s="374"/>
      <c r="D202" s="157" t="s">
        <v>308</v>
      </c>
      <c r="E202" s="129">
        <f t="shared" si="474"/>
        <v>59341.2</v>
      </c>
      <c r="F202" s="158">
        <f t="shared" si="473"/>
        <v>1477.9</v>
      </c>
      <c r="G202" s="158">
        <f t="shared" si="186"/>
        <v>2.4905124938491303</v>
      </c>
      <c r="H202" s="129">
        <f>H47+H116</f>
        <v>1477.9</v>
      </c>
      <c r="I202" s="158">
        <f>I47+I116</f>
        <v>1477.9</v>
      </c>
      <c r="J202" s="158">
        <f t="shared" si="187"/>
        <v>100</v>
      </c>
      <c r="K202" s="129">
        <f>K47+K116</f>
        <v>6143.4</v>
      </c>
      <c r="L202" s="158">
        <f>L47+L116</f>
        <v>0</v>
      </c>
      <c r="M202" s="158">
        <f t="shared" si="188"/>
        <v>0</v>
      </c>
      <c r="N202" s="129">
        <f>N47+N116</f>
        <v>5131</v>
      </c>
      <c r="O202" s="158">
        <f>O47+O116</f>
        <v>0</v>
      </c>
      <c r="P202" s="158">
        <f t="shared" si="189"/>
        <v>0</v>
      </c>
      <c r="Q202" s="129">
        <f>Q47+Q116</f>
        <v>5000</v>
      </c>
      <c r="R202" s="158">
        <f>R47+R116</f>
        <v>0</v>
      </c>
      <c r="S202" s="158">
        <f t="shared" si="190"/>
        <v>0</v>
      </c>
      <c r="T202" s="129">
        <f>T47+T116</f>
        <v>4900</v>
      </c>
      <c r="U202" s="158">
        <f>U47+U116</f>
        <v>0</v>
      </c>
      <c r="V202" s="158">
        <f t="shared" si="191"/>
        <v>0</v>
      </c>
      <c r="W202" s="129">
        <f>W47+W116</f>
        <v>3800</v>
      </c>
      <c r="X202" s="158">
        <f>X47+X116</f>
        <v>0</v>
      </c>
      <c r="Y202" s="158">
        <f t="shared" si="192"/>
        <v>0</v>
      </c>
      <c r="Z202" s="129">
        <f>Z47+Z116</f>
        <v>2900</v>
      </c>
      <c r="AA202" s="158">
        <f>AA47+AA116</f>
        <v>0</v>
      </c>
      <c r="AB202" s="158">
        <f t="shared" si="180"/>
        <v>0</v>
      </c>
      <c r="AC202" s="129">
        <f>AC47+AC116</f>
        <v>700</v>
      </c>
      <c r="AD202" s="158">
        <f>AD47+AD116</f>
        <v>0</v>
      </c>
      <c r="AE202" s="158">
        <f t="shared" si="181"/>
        <v>0</v>
      </c>
      <c r="AF202" s="129">
        <f>AF47+AF116</f>
        <v>4554</v>
      </c>
      <c r="AG202" s="158">
        <f>AG47+AG116</f>
        <v>0</v>
      </c>
      <c r="AH202" s="158">
        <f t="shared" si="182"/>
        <v>0</v>
      </c>
      <c r="AI202" s="129">
        <f>AI47+AI116</f>
        <v>5262.2</v>
      </c>
      <c r="AJ202" s="158">
        <f>AJ47+AJ116</f>
        <v>0</v>
      </c>
      <c r="AK202" s="158">
        <f t="shared" si="183"/>
        <v>0</v>
      </c>
      <c r="AL202" s="129">
        <f>AL47+AL116</f>
        <v>5900</v>
      </c>
      <c r="AM202" s="158">
        <f>AM47+AM116</f>
        <v>0</v>
      </c>
      <c r="AN202" s="158">
        <f t="shared" si="184"/>
        <v>0</v>
      </c>
      <c r="AO202" s="129">
        <f>AO47+AO116</f>
        <v>13572.7</v>
      </c>
      <c r="AP202" s="158">
        <f>AP47+AP116</f>
        <v>0</v>
      </c>
      <c r="AQ202" s="158">
        <f t="shared" si="193"/>
        <v>0</v>
      </c>
      <c r="AR202" s="156"/>
      <c r="AS202" s="133"/>
      <c r="AU202" s="133"/>
    </row>
    <row r="203" spans="1:48" s="142" customFormat="1" ht="15.6">
      <c r="A203" s="367" t="s">
        <v>373</v>
      </c>
      <c r="B203" s="367"/>
      <c r="C203" s="367"/>
      <c r="D203" s="367"/>
      <c r="E203" s="367"/>
      <c r="F203" s="367"/>
      <c r="G203" s="367"/>
      <c r="H203" s="367"/>
      <c r="I203" s="367"/>
      <c r="J203" s="367"/>
      <c r="K203" s="367"/>
      <c r="L203" s="367"/>
      <c r="M203" s="367"/>
      <c r="N203" s="367"/>
      <c r="O203" s="367"/>
      <c r="P203" s="367"/>
      <c r="Q203" s="367"/>
      <c r="R203" s="367"/>
      <c r="S203" s="367"/>
      <c r="T203" s="367"/>
      <c r="U203" s="367"/>
      <c r="V203" s="367"/>
      <c r="W203" s="367"/>
      <c r="X203" s="367"/>
      <c r="Y203" s="367"/>
      <c r="Z203" s="367"/>
      <c r="AA203" s="367"/>
      <c r="AB203" s="367"/>
      <c r="AC203" s="367"/>
      <c r="AD203" s="367"/>
      <c r="AE203" s="367"/>
      <c r="AF203" s="367"/>
      <c r="AG203" s="367"/>
      <c r="AH203" s="367"/>
      <c r="AI203" s="367"/>
      <c r="AJ203" s="367"/>
      <c r="AK203" s="367"/>
      <c r="AL203" s="367"/>
      <c r="AM203" s="367"/>
      <c r="AN203" s="367"/>
      <c r="AO203" s="367"/>
      <c r="AP203" s="367"/>
      <c r="AQ203" s="367"/>
      <c r="AR203" s="367"/>
      <c r="AS203" s="133"/>
      <c r="AT203" s="125"/>
      <c r="AU203" s="133"/>
      <c r="AV203" s="125"/>
    </row>
    <row r="204" spans="1:48" ht="15.6" outlineLevel="1">
      <c r="A204" s="364" t="s">
        <v>267</v>
      </c>
      <c r="B204" s="365" t="s">
        <v>374</v>
      </c>
      <c r="C204" s="366" t="s">
        <v>375</v>
      </c>
      <c r="D204" s="143" t="s">
        <v>307</v>
      </c>
      <c r="E204" s="129">
        <f>E205+E206+E207</f>
        <v>0</v>
      </c>
      <c r="F204" s="144">
        <f>F205+F206+F207</f>
        <v>0</v>
      </c>
      <c r="G204" s="144" t="e">
        <f t="shared" si="186"/>
        <v>#DIV/0!</v>
      </c>
      <c r="H204" s="129">
        <f>H205+H206+H207</f>
        <v>0</v>
      </c>
      <c r="I204" s="144">
        <f>I205+I206+I207</f>
        <v>0</v>
      </c>
      <c r="J204" s="144" t="e">
        <f t="shared" ref="J204:J211" si="475">(I204/H204)*100</f>
        <v>#DIV/0!</v>
      </c>
      <c r="K204" s="129">
        <f>K205+K206+K207</f>
        <v>0</v>
      </c>
      <c r="L204" s="144">
        <f>L205+L206+L207</f>
        <v>0</v>
      </c>
      <c r="M204" s="144" t="e">
        <f t="shared" ref="M204:M211" si="476">(L204/K204)*100</f>
        <v>#DIV/0!</v>
      </c>
      <c r="N204" s="129">
        <f>N205+N206+N207</f>
        <v>0</v>
      </c>
      <c r="O204" s="144">
        <f>O205+O206+O207</f>
        <v>0</v>
      </c>
      <c r="P204" s="144" t="e">
        <f t="shared" ref="P204:P211" si="477">(O204/N204)*100</f>
        <v>#DIV/0!</v>
      </c>
      <c r="Q204" s="129">
        <f>Q205+Q206+Q207</f>
        <v>0</v>
      </c>
      <c r="R204" s="144">
        <f>R205+R206+R207</f>
        <v>0</v>
      </c>
      <c r="S204" s="144" t="e">
        <f t="shared" ref="S204:S211" si="478">(R204/Q204)*100</f>
        <v>#DIV/0!</v>
      </c>
      <c r="T204" s="129">
        <f>T205+T206+T207</f>
        <v>0</v>
      </c>
      <c r="U204" s="144">
        <f>U205+U206+U207</f>
        <v>0</v>
      </c>
      <c r="V204" s="144" t="e">
        <f t="shared" ref="V204:V211" si="479">(U204/T204)*100</f>
        <v>#DIV/0!</v>
      </c>
      <c r="W204" s="129">
        <f>W205+W206+W207</f>
        <v>0</v>
      </c>
      <c r="X204" s="144">
        <f>X205+X206+X207</f>
        <v>0</v>
      </c>
      <c r="Y204" s="144" t="e">
        <f t="shared" ref="Y204:Y211" si="480">(X204/W204)*100</f>
        <v>#DIV/0!</v>
      </c>
      <c r="Z204" s="129">
        <f>Z205+Z206+Z207</f>
        <v>0</v>
      </c>
      <c r="AA204" s="144">
        <f>AA205+AA206+AA207</f>
        <v>0</v>
      </c>
      <c r="AB204" s="144" t="e">
        <f t="shared" si="180"/>
        <v>#DIV/0!</v>
      </c>
      <c r="AC204" s="129">
        <f>AC205+AC206+AC207</f>
        <v>0</v>
      </c>
      <c r="AD204" s="144">
        <f>AD205+AD206+AD207</f>
        <v>0</v>
      </c>
      <c r="AE204" s="144" t="e">
        <f t="shared" ref="AE204:AE211" si="481">(AD204/AC204)*100</f>
        <v>#DIV/0!</v>
      </c>
      <c r="AF204" s="129">
        <f>AF205+AF206+AF207</f>
        <v>0</v>
      </c>
      <c r="AG204" s="144">
        <f>AG205+AG206+AG207</f>
        <v>0</v>
      </c>
      <c r="AH204" s="144" t="e">
        <f t="shared" ref="AH204:AH211" si="482">(AG204/AF204)*100</f>
        <v>#DIV/0!</v>
      </c>
      <c r="AI204" s="129">
        <f>AI205+AI206+AI207</f>
        <v>0</v>
      </c>
      <c r="AJ204" s="144">
        <f>AJ205+AJ206+AJ207</f>
        <v>0</v>
      </c>
      <c r="AK204" s="144" t="e">
        <f t="shared" ref="AK204:AK211" si="483">(AJ204/AI204)*100</f>
        <v>#DIV/0!</v>
      </c>
      <c r="AL204" s="129">
        <f>AL205+AL206+AL207</f>
        <v>0</v>
      </c>
      <c r="AM204" s="144">
        <f>AM205+AM206+AM207</f>
        <v>0</v>
      </c>
      <c r="AN204" s="144" t="e">
        <f t="shared" ref="AN204:AN211" si="484">(AM204/AL204)*100</f>
        <v>#DIV/0!</v>
      </c>
      <c r="AO204" s="129">
        <f>AO205+AO206+AO207</f>
        <v>0</v>
      </c>
      <c r="AP204" s="144">
        <f>AP205+AP206+AP207</f>
        <v>0</v>
      </c>
      <c r="AQ204" s="144" t="e">
        <f t="shared" ref="AQ204:AQ211" si="485">(AP204/AO204)*100</f>
        <v>#DIV/0!</v>
      </c>
      <c r="AR204" s="171"/>
    </row>
    <row r="205" spans="1:48" ht="31.2" outlineLevel="1">
      <c r="A205" s="364"/>
      <c r="B205" s="365"/>
      <c r="C205" s="366"/>
      <c r="D205" s="148" t="s">
        <v>2</v>
      </c>
      <c r="E205" s="129">
        <f t="shared" ref="E205:F207" si="486">H205+K205+N205+Q205+T205+W205+Z205+AC205+AF205+AI205+AL205+AO205</f>
        <v>0</v>
      </c>
      <c r="F205" s="149">
        <f t="shared" si="486"/>
        <v>0</v>
      </c>
      <c r="G205" s="146" t="e">
        <f t="shared" si="186"/>
        <v>#DIV/0!</v>
      </c>
      <c r="H205" s="155"/>
      <c r="I205" s="156">
        <v>0</v>
      </c>
      <c r="J205" s="146" t="e">
        <f t="shared" si="475"/>
        <v>#DIV/0!</v>
      </c>
      <c r="K205" s="155">
        <v>0</v>
      </c>
      <c r="L205" s="156">
        <v>0</v>
      </c>
      <c r="M205" s="146" t="e">
        <f t="shared" si="476"/>
        <v>#DIV/0!</v>
      </c>
      <c r="N205" s="155">
        <v>0</v>
      </c>
      <c r="O205" s="156">
        <v>0</v>
      </c>
      <c r="P205" s="146" t="e">
        <f t="shared" si="477"/>
        <v>#DIV/0!</v>
      </c>
      <c r="Q205" s="155">
        <v>0</v>
      </c>
      <c r="R205" s="156"/>
      <c r="S205" s="146" t="e">
        <f t="shared" si="478"/>
        <v>#DIV/0!</v>
      </c>
      <c r="T205" s="155">
        <v>0</v>
      </c>
      <c r="U205" s="156"/>
      <c r="V205" s="146" t="e">
        <f t="shared" si="479"/>
        <v>#DIV/0!</v>
      </c>
      <c r="W205" s="155">
        <v>0</v>
      </c>
      <c r="X205" s="156"/>
      <c r="Y205" s="146" t="e">
        <f t="shared" si="480"/>
        <v>#DIV/0!</v>
      </c>
      <c r="Z205" s="155">
        <v>0</v>
      </c>
      <c r="AA205" s="156"/>
      <c r="AB205" s="146" t="e">
        <f t="shared" si="180"/>
        <v>#DIV/0!</v>
      </c>
      <c r="AC205" s="155">
        <v>0</v>
      </c>
      <c r="AD205" s="156"/>
      <c r="AE205" s="146" t="e">
        <f t="shared" si="481"/>
        <v>#DIV/0!</v>
      </c>
      <c r="AF205" s="155">
        <v>0</v>
      </c>
      <c r="AG205" s="156"/>
      <c r="AH205" s="146" t="e">
        <f t="shared" si="482"/>
        <v>#DIV/0!</v>
      </c>
      <c r="AI205" s="155">
        <v>0</v>
      </c>
      <c r="AJ205" s="156"/>
      <c r="AK205" s="146" t="e">
        <f t="shared" si="483"/>
        <v>#DIV/0!</v>
      </c>
      <c r="AL205" s="155">
        <v>0</v>
      </c>
      <c r="AM205" s="156"/>
      <c r="AN205" s="146" t="e">
        <f t="shared" si="484"/>
        <v>#DIV/0!</v>
      </c>
      <c r="AO205" s="155">
        <v>0</v>
      </c>
      <c r="AP205" s="156"/>
      <c r="AQ205" s="146" t="e">
        <f t="shared" si="485"/>
        <v>#DIV/0!</v>
      </c>
      <c r="AR205" s="156"/>
    </row>
    <row r="206" spans="1:48" ht="15.6" outlineLevel="1">
      <c r="A206" s="364"/>
      <c r="B206" s="365"/>
      <c r="C206" s="366"/>
      <c r="D206" s="148" t="s">
        <v>43</v>
      </c>
      <c r="E206" s="129">
        <f t="shared" si="486"/>
        <v>0</v>
      </c>
      <c r="F206" s="149">
        <f t="shared" si="486"/>
        <v>0</v>
      </c>
      <c r="G206" s="146" t="e">
        <f t="shared" si="186"/>
        <v>#DIV/0!</v>
      </c>
      <c r="H206" s="155"/>
      <c r="I206" s="156">
        <v>0</v>
      </c>
      <c r="J206" s="146" t="e">
        <f t="shared" si="475"/>
        <v>#DIV/0!</v>
      </c>
      <c r="K206" s="155">
        <v>0</v>
      </c>
      <c r="L206" s="156">
        <v>0</v>
      </c>
      <c r="M206" s="146" t="e">
        <f t="shared" si="476"/>
        <v>#DIV/0!</v>
      </c>
      <c r="N206" s="155">
        <v>0</v>
      </c>
      <c r="O206" s="156">
        <v>0</v>
      </c>
      <c r="P206" s="146" t="e">
        <f t="shared" si="477"/>
        <v>#DIV/0!</v>
      </c>
      <c r="Q206" s="155">
        <v>0</v>
      </c>
      <c r="R206" s="156"/>
      <c r="S206" s="146" t="e">
        <f t="shared" si="478"/>
        <v>#DIV/0!</v>
      </c>
      <c r="T206" s="155">
        <v>0</v>
      </c>
      <c r="U206" s="156"/>
      <c r="V206" s="146" t="e">
        <f t="shared" si="479"/>
        <v>#DIV/0!</v>
      </c>
      <c r="W206" s="155">
        <v>0</v>
      </c>
      <c r="X206" s="156"/>
      <c r="Y206" s="146" t="e">
        <f t="shared" si="480"/>
        <v>#DIV/0!</v>
      </c>
      <c r="Z206" s="155">
        <v>0</v>
      </c>
      <c r="AA206" s="156"/>
      <c r="AB206" s="146" t="e">
        <f t="shared" si="180"/>
        <v>#DIV/0!</v>
      </c>
      <c r="AC206" s="155">
        <v>0</v>
      </c>
      <c r="AD206" s="156"/>
      <c r="AE206" s="146" t="e">
        <f t="shared" si="481"/>
        <v>#DIV/0!</v>
      </c>
      <c r="AF206" s="155">
        <v>0</v>
      </c>
      <c r="AG206" s="156"/>
      <c r="AH206" s="146" t="e">
        <f t="shared" si="482"/>
        <v>#DIV/0!</v>
      </c>
      <c r="AI206" s="155">
        <v>0</v>
      </c>
      <c r="AJ206" s="156"/>
      <c r="AK206" s="146" t="e">
        <f t="shared" si="483"/>
        <v>#DIV/0!</v>
      </c>
      <c r="AL206" s="155">
        <v>0</v>
      </c>
      <c r="AM206" s="156"/>
      <c r="AN206" s="146" t="e">
        <f t="shared" si="484"/>
        <v>#DIV/0!</v>
      </c>
      <c r="AO206" s="155">
        <v>0</v>
      </c>
      <c r="AP206" s="156"/>
      <c r="AQ206" s="146" t="e">
        <f t="shared" si="485"/>
        <v>#DIV/0!</v>
      </c>
      <c r="AR206" s="156"/>
    </row>
    <row r="207" spans="1:48" ht="31.2" outlineLevel="1">
      <c r="A207" s="364"/>
      <c r="B207" s="365"/>
      <c r="C207" s="366"/>
      <c r="D207" s="148" t="s">
        <v>308</v>
      </c>
      <c r="E207" s="129">
        <f t="shared" si="486"/>
        <v>0</v>
      </c>
      <c r="F207" s="149">
        <f t="shared" si="486"/>
        <v>0</v>
      </c>
      <c r="G207" s="146" t="e">
        <f t="shared" si="186"/>
        <v>#DIV/0!</v>
      </c>
      <c r="H207" s="155"/>
      <c r="I207" s="156">
        <v>0</v>
      </c>
      <c r="J207" s="146" t="e">
        <f t="shared" si="475"/>
        <v>#DIV/0!</v>
      </c>
      <c r="K207" s="155">
        <v>0</v>
      </c>
      <c r="L207" s="156">
        <v>0</v>
      </c>
      <c r="M207" s="146" t="e">
        <f t="shared" si="476"/>
        <v>#DIV/0!</v>
      </c>
      <c r="N207" s="155">
        <v>0</v>
      </c>
      <c r="O207" s="156">
        <v>0</v>
      </c>
      <c r="P207" s="146" t="e">
        <f t="shared" si="477"/>
        <v>#DIV/0!</v>
      </c>
      <c r="Q207" s="155">
        <v>0</v>
      </c>
      <c r="R207" s="156"/>
      <c r="S207" s="146" t="e">
        <f t="shared" si="478"/>
        <v>#DIV/0!</v>
      </c>
      <c r="T207" s="155">
        <v>0</v>
      </c>
      <c r="U207" s="156"/>
      <c r="V207" s="146" t="e">
        <f t="shared" si="479"/>
        <v>#DIV/0!</v>
      </c>
      <c r="W207" s="155">
        <v>0</v>
      </c>
      <c r="X207" s="156"/>
      <c r="Y207" s="146" t="e">
        <f t="shared" si="480"/>
        <v>#DIV/0!</v>
      </c>
      <c r="Z207" s="155">
        <v>0</v>
      </c>
      <c r="AA207" s="156"/>
      <c r="AB207" s="146" t="e">
        <f t="shared" si="180"/>
        <v>#DIV/0!</v>
      </c>
      <c r="AC207" s="155">
        <v>0</v>
      </c>
      <c r="AD207" s="156"/>
      <c r="AE207" s="146" t="e">
        <f t="shared" si="481"/>
        <v>#DIV/0!</v>
      </c>
      <c r="AF207" s="155">
        <v>0</v>
      </c>
      <c r="AG207" s="156"/>
      <c r="AH207" s="146" t="e">
        <f t="shared" si="482"/>
        <v>#DIV/0!</v>
      </c>
      <c r="AI207" s="155">
        <v>0</v>
      </c>
      <c r="AJ207" s="156"/>
      <c r="AK207" s="146" t="e">
        <f t="shared" si="483"/>
        <v>#DIV/0!</v>
      </c>
      <c r="AL207" s="155">
        <v>0</v>
      </c>
      <c r="AM207" s="156"/>
      <c r="AN207" s="146" t="e">
        <f t="shared" si="484"/>
        <v>#DIV/0!</v>
      </c>
      <c r="AO207" s="155">
        <v>0</v>
      </c>
      <c r="AP207" s="156"/>
      <c r="AQ207" s="146" t="e">
        <f t="shared" si="485"/>
        <v>#DIV/0!</v>
      </c>
      <c r="AR207" s="156"/>
    </row>
    <row r="208" spans="1:48" ht="15.6">
      <c r="A208" s="374" t="s">
        <v>274</v>
      </c>
      <c r="B208" s="374"/>
      <c r="C208" s="374"/>
      <c r="D208" s="157" t="s">
        <v>307</v>
      </c>
      <c r="E208" s="129">
        <f>E209+E210+E211</f>
        <v>0</v>
      </c>
      <c r="F208" s="158">
        <f>F209+F210+F211</f>
        <v>0</v>
      </c>
      <c r="G208" s="158" t="e">
        <f t="shared" si="186"/>
        <v>#DIV/0!</v>
      </c>
      <c r="H208" s="129">
        <f>H209+H210+H211</f>
        <v>0</v>
      </c>
      <c r="I208" s="158">
        <f>I209+I210+I211</f>
        <v>0</v>
      </c>
      <c r="J208" s="158" t="e">
        <f t="shared" si="475"/>
        <v>#DIV/0!</v>
      </c>
      <c r="K208" s="129">
        <f>K209+K210+K211</f>
        <v>0</v>
      </c>
      <c r="L208" s="158">
        <f>L209+L210+L211</f>
        <v>0</v>
      </c>
      <c r="M208" s="158" t="e">
        <f t="shared" si="476"/>
        <v>#DIV/0!</v>
      </c>
      <c r="N208" s="129">
        <f>N209+N210+N211</f>
        <v>0</v>
      </c>
      <c r="O208" s="158">
        <f>O209+O210+O211</f>
        <v>0</v>
      </c>
      <c r="P208" s="158" t="e">
        <f t="shared" si="477"/>
        <v>#DIV/0!</v>
      </c>
      <c r="Q208" s="129">
        <f>Q209+Q210+Q211</f>
        <v>0</v>
      </c>
      <c r="R208" s="158">
        <f>R209+R210+R211</f>
        <v>0</v>
      </c>
      <c r="S208" s="158" t="e">
        <f t="shared" si="478"/>
        <v>#DIV/0!</v>
      </c>
      <c r="T208" s="129">
        <f>T209+T210+T211</f>
        <v>0</v>
      </c>
      <c r="U208" s="158">
        <f>U209+U210+U211</f>
        <v>0</v>
      </c>
      <c r="V208" s="158" t="e">
        <f t="shared" si="479"/>
        <v>#DIV/0!</v>
      </c>
      <c r="W208" s="129">
        <f>W209+W210+W211</f>
        <v>0</v>
      </c>
      <c r="X208" s="158">
        <f>X209+X210+X211</f>
        <v>0</v>
      </c>
      <c r="Y208" s="158" t="e">
        <f t="shared" si="480"/>
        <v>#DIV/0!</v>
      </c>
      <c r="Z208" s="129">
        <f>Z209+Z210+Z211</f>
        <v>0</v>
      </c>
      <c r="AA208" s="158">
        <f>AA209+AA210+AA211</f>
        <v>0</v>
      </c>
      <c r="AB208" s="158" t="e">
        <f t="shared" si="180"/>
        <v>#DIV/0!</v>
      </c>
      <c r="AC208" s="129">
        <f>AC209+AC210+AC211</f>
        <v>0</v>
      </c>
      <c r="AD208" s="158">
        <f>AD209+AD210+AD211</f>
        <v>0</v>
      </c>
      <c r="AE208" s="158" t="e">
        <f t="shared" si="481"/>
        <v>#DIV/0!</v>
      </c>
      <c r="AF208" s="129">
        <f>AF209+AF210+AF211</f>
        <v>0</v>
      </c>
      <c r="AG208" s="158">
        <f>AG209+AG210+AG211</f>
        <v>0</v>
      </c>
      <c r="AH208" s="158" t="e">
        <f t="shared" si="482"/>
        <v>#DIV/0!</v>
      </c>
      <c r="AI208" s="129">
        <f>AI209+AI210+AI211</f>
        <v>0</v>
      </c>
      <c r="AJ208" s="158">
        <f>AJ209+AJ210+AJ211</f>
        <v>0</v>
      </c>
      <c r="AK208" s="158" t="e">
        <f t="shared" si="483"/>
        <v>#DIV/0!</v>
      </c>
      <c r="AL208" s="129">
        <f>AL209+AL210+AL211</f>
        <v>0</v>
      </c>
      <c r="AM208" s="158">
        <f>AM209+AM210+AM211</f>
        <v>0</v>
      </c>
      <c r="AN208" s="158" t="e">
        <f t="shared" si="484"/>
        <v>#DIV/0!</v>
      </c>
      <c r="AO208" s="129">
        <f>AO209+AO210+AO211</f>
        <v>0</v>
      </c>
      <c r="AP208" s="158">
        <f>AP209+AP210+AP211</f>
        <v>0</v>
      </c>
      <c r="AQ208" s="158" t="e">
        <f t="shared" si="485"/>
        <v>#DIV/0!</v>
      </c>
      <c r="AR208" s="171"/>
    </row>
    <row r="209" spans="1:44" ht="31.2">
      <c r="A209" s="374"/>
      <c r="B209" s="374"/>
      <c r="C209" s="374"/>
      <c r="D209" s="157" t="s">
        <v>2</v>
      </c>
      <c r="E209" s="129">
        <f t="shared" ref="E209:F211" si="487">E205</f>
        <v>0</v>
      </c>
      <c r="F209" s="158">
        <f t="shared" si="487"/>
        <v>0</v>
      </c>
      <c r="G209" s="158" t="e">
        <f t="shared" si="186"/>
        <v>#DIV/0!</v>
      </c>
      <c r="H209" s="160"/>
      <c r="I209" s="161">
        <v>0</v>
      </c>
      <c r="J209" s="158" t="e">
        <f t="shared" si="475"/>
        <v>#DIV/0!</v>
      </c>
      <c r="K209" s="160">
        <v>0</v>
      </c>
      <c r="L209" s="161">
        <v>0</v>
      </c>
      <c r="M209" s="158" t="e">
        <f t="shared" si="476"/>
        <v>#DIV/0!</v>
      </c>
      <c r="N209" s="160">
        <v>0</v>
      </c>
      <c r="O209" s="161">
        <v>0</v>
      </c>
      <c r="P209" s="158" t="e">
        <f t="shared" si="477"/>
        <v>#DIV/0!</v>
      </c>
      <c r="Q209" s="160">
        <v>0</v>
      </c>
      <c r="R209" s="161"/>
      <c r="S209" s="158" t="e">
        <f t="shared" si="478"/>
        <v>#DIV/0!</v>
      </c>
      <c r="T209" s="160">
        <v>0</v>
      </c>
      <c r="U209" s="161"/>
      <c r="V209" s="158" t="e">
        <f t="shared" si="479"/>
        <v>#DIV/0!</v>
      </c>
      <c r="W209" s="160">
        <v>0</v>
      </c>
      <c r="X209" s="161"/>
      <c r="Y209" s="158" t="e">
        <f t="shared" si="480"/>
        <v>#DIV/0!</v>
      </c>
      <c r="Z209" s="160">
        <v>0</v>
      </c>
      <c r="AA209" s="161"/>
      <c r="AB209" s="158" t="e">
        <f t="shared" si="180"/>
        <v>#DIV/0!</v>
      </c>
      <c r="AC209" s="160">
        <v>0</v>
      </c>
      <c r="AD209" s="161"/>
      <c r="AE209" s="158" t="e">
        <f t="shared" si="481"/>
        <v>#DIV/0!</v>
      </c>
      <c r="AF209" s="160">
        <v>0</v>
      </c>
      <c r="AG209" s="161"/>
      <c r="AH209" s="158" t="e">
        <f t="shared" si="482"/>
        <v>#DIV/0!</v>
      </c>
      <c r="AI209" s="160">
        <v>0</v>
      </c>
      <c r="AJ209" s="161"/>
      <c r="AK209" s="158" t="e">
        <f t="shared" si="483"/>
        <v>#DIV/0!</v>
      </c>
      <c r="AL209" s="160">
        <v>0</v>
      </c>
      <c r="AM209" s="161"/>
      <c r="AN209" s="158" t="e">
        <f t="shared" si="484"/>
        <v>#DIV/0!</v>
      </c>
      <c r="AO209" s="160">
        <v>0</v>
      </c>
      <c r="AP209" s="161"/>
      <c r="AQ209" s="158" t="e">
        <f t="shared" si="485"/>
        <v>#DIV/0!</v>
      </c>
      <c r="AR209" s="156"/>
    </row>
    <row r="210" spans="1:44" ht="15.6">
      <c r="A210" s="374"/>
      <c r="B210" s="374"/>
      <c r="C210" s="374"/>
      <c r="D210" s="157" t="s">
        <v>43</v>
      </c>
      <c r="E210" s="129">
        <f t="shared" si="487"/>
        <v>0</v>
      </c>
      <c r="F210" s="158">
        <f t="shared" si="487"/>
        <v>0</v>
      </c>
      <c r="G210" s="158" t="e">
        <f t="shared" si="186"/>
        <v>#DIV/0!</v>
      </c>
      <c r="H210" s="160"/>
      <c r="I210" s="161"/>
      <c r="J210" s="158" t="e">
        <f t="shared" si="475"/>
        <v>#DIV/0!</v>
      </c>
      <c r="K210" s="160">
        <v>0</v>
      </c>
      <c r="L210" s="161">
        <v>0</v>
      </c>
      <c r="M210" s="158" t="e">
        <f t="shared" si="476"/>
        <v>#DIV/0!</v>
      </c>
      <c r="N210" s="160">
        <v>0</v>
      </c>
      <c r="O210" s="161">
        <v>0</v>
      </c>
      <c r="P210" s="158" t="e">
        <f t="shared" si="477"/>
        <v>#DIV/0!</v>
      </c>
      <c r="Q210" s="160">
        <v>0</v>
      </c>
      <c r="R210" s="161"/>
      <c r="S210" s="158" t="e">
        <f t="shared" si="478"/>
        <v>#DIV/0!</v>
      </c>
      <c r="T210" s="160">
        <v>0</v>
      </c>
      <c r="U210" s="161"/>
      <c r="V210" s="158" t="e">
        <f t="shared" si="479"/>
        <v>#DIV/0!</v>
      </c>
      <c r="W210" s="160">
        <v>0</v>
      </c>
      <c r="X210" s="161"/>
      <c r="Y210" s="158" t="e">
        <f t="shared" si="480"/>
        <v>#DIV/0!</v>
      </c>
      <c r="Z210" s="160">
        <v>0</v>
      </c>
      <c r="AA210" s="161"/>
      <c r="AB210" s="158" t="e">
        <f t="shared" si="180"/>
        <v>#DIV/0!</v>
      </c>
      <c r="AC210" s="160">
        <v>0</v>
      </c>
      <c r="AD210" s="161"/>
      <c r="AE210" s="158" t="e">
        <f t="shared" si="481"/>
        <v>#DIV/0!</v>
      </c>
      <c r="AF210" s="160">
        <v>0</v>
      </c>
      <c r="AG210" s="161"/>
      <c r="AH210" s="158" t="e">
        <f t="shared" si="482"/>
        <v>#DIV/0!</v>
      </c>
      <c r="AI210" s="160">
        <v>0</v>
      </c>
      <c r="AJ210" s="161"/>
      <c r="AK210" s="158" t="e">
        <f t="shared" si="483"/>
        <v>#DIV/0!</v>
      </c>
      <c r="AL210" s="160">
        <v>0</v>
      </c>
      <c r="AM210" s="161"/>
      <c r="AN210" s="158" t="e">
        <f t="shared" si="484"/>
        <v>#DIV/0!</v>
      </c>
      <c r="AO210" s="160">
        <v>0</v>
      </c>
      <c r="AP210" s="161"/>
      <c r="AQ210" s="158" t="e">
        <f t="shared" si="485"/>
        <v>#DIV/0!</v>
      </c>
      <c r="AR210" s="156"/>
    </row>
    <row r="211" spans="1:44" ht="31.2">
      <c r="A211" s="374"/>
      <c r="B211" s="374"/>
      <c r="C211" s="374"/>
      <c r="D211" s="157" t="s">
        <v>308</v>
      </c>
      <c r="E211" s="129">
        <f t="shared" si="487"/>
        <v>0</v>
      </c>
      <c r="F211" s="158">
        <f t="shared" si="487"/>
        <v>0</v>
      </c>
      <c r="G211" s="158" t="e">
        <f t="shared" si="186"/>
        <v>#DIV/0!</v>
      </c>
      <c r="H211" s="160"/>
      <c r="I211" s="161">
        <v>0</v>
      </c>
      <c r="J211" s="158" t="e">
        <f t="shared" si="475"/>
        <v>#DIV/0!</v>
      </c>
      <c r="K211" s="160">
        <v>0</v>
      </c>
      <c r="L211" s="161">
        <v>0</v>
      </c>
      <c r="M211" s="158" t="e">
        <f t="shared" si="476"/>
        <v>#DIV/0!</v>
      </c>
      <c r="N211" s="160">
        <v>0</v>
      </c>
      <c r="O211" s="161">
        <v>0</v>
      </c>
      <c r="P211" s="158" t="e">
        <f t="shared" si="477"/>
        <v>#DIV/0!</v>
      </c>
      <c r="Q211" s="160">
        <v>0</v>
      </c>
      <c r="R211" s="161"/>
      <c r="S211" s="158" t="e">
        <f t="shared" si="478"/>
        <v>#DIV/0!</v>
      </c>
      <c r="T211" s="160">
        <v>0</v>
      </c>
      <c r="U211" s="161"/>
      <c r="V211" s="158" t="e">
        <f t="shared" si="479"/>
        <v>#DIV/0!</v>
      </c>
      <c r="W211" s="160">
        <v>0</v>
      </c>
      <c r="X211" s="161"/>
      <c r="Y211" s="158" t="e">
        <f t="shared" si="480"/>
        <v>#DIV/0!</v>
      </c>
      <c r="Z211" s="160">
        <v>0</v>
      </c>
      <c r="AA211" s="161"/>
      <c r="AB211" s="158" t="e">
        <f t="shared" si="180"/>
        <v>#DIV/0!</v>
      </c>
      <c r="AC211" s="160">
        <v>0</v>
      </c>
      <c r="AD211" s="161"/>
      <c r="AE211" s="158" t="e">
        <f t="shared" si="481"/>
        <v>#DIV/0!</v>
      </c>
      <c r="AF211" s="160">
        <v>0</v>
      </c>
      <c r="AG211" s="161"/>
      <c r="AH211" s="158" t="e">
        <f t="shared" si="482"/>
        <v>#DIV/0!</v>
      </c>
      <c r="AI211" s="160">
        <v>0</v>
      </c>
      <c r="AJ211" s="161"/>
      <c r="AK211" s="158" t="e">
        <f t="shared" si="483"/>
        <v>#DIV/0!</v>
      </c>
      <c r="AL211" s="160">
        <v>0</v>
      </c>
      <c r="AM211" s="161"/>
      <c r="AN211" s="158" t="e">
        <f t="shared" si="484"/>
        <v>#DIV/0!</v>
      </c>
      <c r="AO211" s="160">
        <v>0</v>
      </c>
      <c r="AP211" s="161"/>
      <c r="AQ211" s="158" t="e">
        <f t="shared" si="485"/>
        <v>#DIV/0!</v>
      </c>
      <c r="AR211" s="156"/>
    </row>
    <row r="212" spans="1:44" ht="15.6">
      <c r="A212" s="367" t="s">
        <v>376</v>
      </c>
      <c r="B212" s="367"/>
      <c r="C212" s="367"/>
      <c r="D212" s="367"/>
      <c r="E212" s="367"/>
      <c r="F212" s="367"/>
      <c r="G212" s="367"/>
      <c r="H212" s="367"/>
      <c r="I212" s="367"/>
      <c r="J212" s="367"/>
      <c r="K212" s="367"/>
      <c r="L212" s="367"/>
      <c r="M212" s="367"/>
      <c r="N212" s="367"/>
      <c r="O212" s="367"/>
      <c r="P212" s="367"/>
      <c r="Q212" s="367"/>
      <c r="R212" s="367"/>
      <c r="S212" s="367"/>
      <c r="T212" s="367"/>
      <c r="U212" s="367"/>
      <c r="V212" s="367"/>
      <c r="W212" s="367"/>
      <c r="X212" s="367"/>
      <c r="Y212" s="367"/>
      <c r="Z212" s="367"/>
      <c r="AA212" s="367"/>
      <c r="AB212" s="367"/>
      <c r="AC212" s="367"/>
      <c r="AD212" s="367"/>
      <c r="AE212" s="367"/>
      <c r="AF212" s="367"/>
      <c r="AG212" s="367"/>
      <c r="AH212" s="367"/>
      <c r="AI212" s="367"/>
      <c r="AJ212" s="367"/>
      <c r="AK212" s="367"/>
      <c r="AL212" s="367"/>
      <c r="AM212" s="367"/>
      <c r="AN212" s="367"/>
      <c r="AO212" s="367"/>
      <c r="AP212" s="367"/>
      <c r="AQ212" s="367"/>
      <c r="AR212" s="367"/>
    </row>
    <row r="213" spans="1:44" ht="35.25" customHeight="1" outlineLevel="1">
      <c r="A213" s="375" t="s">
        <v>267</v>
      </c>
      <c r="B213" s="376" t="s">
        <v>377</v>
      </c>
      <c r="C213" s="377" t="s">
        <v>378</v>
      </c>
      <c r="D213" s="162" t="s">
        <v>307</v>
      </c>
      <c r="E213" s="163">
        <f>E217+E221+E225+E229+E233+E237+E241+E245+E249+E253+E257+E261</f>
        <v>150</v>
      </c>
      <c r="F213" s="164">
        <f t="shared" ref="F213" si="488">F217+F221+F225+F229+F233+F237+F241+F245+F249+F253+F257+F261</f>
        <v>0</v>
      </c>
      <c r="G213" s="164">
        <f t="shared" si="186"/>
        <v>0</v>
      </c>
      <c r="H213" s="163">
        <f>H217+H221+H225+H229+H233+H237+H241+H245+H249+H253+H257+H261</f>
        <v>0</v>
      </c>
      <c r="I213" s="164">
        <f>I217+I221+I225+I229+I233+I237+I241+I245+I249+I253+I257+I261</f>
        <v>0</v>
      </c>
      <c r="J213" s="164" t="e">
        <f t="shared" ref="J213:J268" si="489">(I213/H213)*100</f>
        <v>#DIV/0!</v>
      </c>
      <c r="K213" s="163">
        <f>K217+K221+K225+K229+K233+K237+K241+K245+K249+K253+K257+K261</f>
        <v>0</v>
      </c>
      <c r="L213" s="164">
        <f>L217+L221+L225+L229+L233+L237+L241+L245+L249+L253+L257+L261</f>
        <v>0</v>
      </c>
      <c r="M213" s="164" t="e">
        <f t="shared" ref="M213:M268" si="490">(L213/K213)*100</f>
        <v>#DIV/0!</v>
      </c>
      <c r="N213" s="163">
        <f>N217+N221+N225+N229+N233+N237+N241+N245+N249+N253+N257+N261</f>
        <v>25</v>
      </c>
      <c r="O213" s="164">
        <f>O217+O221+O225+O229+O233+O237+O241+O245+O249+O253+O257+O261</f>
        <v>0</v>
      </c>
      <c r="P213" s="164">
        <f t="shared" ref="P213:P268" si="491">(O213/N213)*100</f>
        <v>0</v>
      </c>
      <c r="Q213" s="163">
        <f>Q217+Q221+Q225+Q229+Q233+Q237+Q241+Q245+Q249+Q253+Q257+Q261</f>
        <v>10</v>
      </c>
      <c r="R213" s="164">
        <f>R217+R221+R225+R229+R233+R237+R241+R245+R249+R253+R257+R261</f>
        <v>0</v>
      </c>
      <c r="S213" s="164">
        <f t="shared" ref="S213:S268" si="492">(R213/Q213)*100</f>
        <v>0</v>
      </c>
      <c r="T213" s="163">
        <f>T217+T221+T225+T229+T233+T237+T241+T245+T249+T253+T257+T261</f>
        <v>10</v>
      </c>
      <c r="U213" s="164">
        <f>U217+U221+U225+U229+U233+U237+U241+U245+U249+U253+U257+U261</f>
        <v>0</v>
      </c>
      <c r="V213" s="164">
        <f t="shared" ref="V213:V268" si="493">(U213/T213)*100</f>
        <v>0</v>
      </c>
      <c r="W213" s="163">
        <f>W217+W221+W225+W229+W233+W237+W241+W245+W249+W253+W257+W261</f>
        <v>45</v>
      </c>
      <c r="X213" s="164">
        <f>X217+X221+X225+X229+X233+X237+X241+X245+X249+X253+X257+X261</f>
        <v>0</v>
      </c>
      <c r="Y213" s="164">
        <f t="shared" ref="Y213:Y268" si="494">(X213/W213)*100</f>
        <v>0</v>
      </c>
      <c r="Z213" s="163">
        <f>Z217+Z221+Z225+Z229+Z233+Z237+Z241+Z245+Z249+Z253+Z257+Z261</f>
        <v>0</v>
      </c>
      <c r="AA213" s="164">
        <f>AA217+AA221+AA225+AA229+AA233+AA237+AA241+AA245+AA249+AA253+AA257+AA261</f>
        <v>0</v>
      </c>
      <c r="AB213" s="164" t="e">
        <f t="shared" si="180"/>
        <v>#DIV/0!</v>
      </c>
      <c r="AC213" s="163">
        <f>AC217+AC221+AC225+AC229+AC233+AC237+AC241+AC245+AC249+AC253+AC257+AC261</f>
        <v>0</v>
      </c>
      <c r="AD213" s="164">
        <f>AD217+AD221+AD225+AD229+AD233+AD237+AD241+AD245+AD249+AD253+AD257+AD261</f>
        <v>0</v>
      </c>
      <c r="AE213" s="164" t="e">
        <f t="shared" ref="AE213:AE268" si="495">(AD213/AC213)*100</f>
        <v>#DIV/0!</v>
      </c>
      <c r="AF213" s="163">
        <f>AF217+AF221+AF225+AF229+AF233+AF237+AF241+AF245+AF249+AF253+AF257+AF261</f>
        <v>0</v>
      </c>
      <c r="AG213" s="164">
        <f>AG217+AG221+AG225+AG229+AG233+AG237+AG241+AG245+AG249+AG253+AG257+AG261</f>
        <v>0</v>
      </c>
      <c r="AH213" s="164" t="e">
        <f t="shared" ref="AH213:AH268" si="496">(AG213/AF213)*100</f>
        <v>#DIV/0!</v>
      </c>
      <c r="AI213" s="163">
        <f>AI217+AI221+AI225+AI229+AI233+AI237+AI241+AI245+AI249+AI253+AI257+AI261</f>
        <v>10</v>
      </c>
      <c r="AJ213" s="164">
        <f>AJ217+AJ221+AJ225+AJ229+AJ233+AJ237+AJ241+AJ245+AJ249+AJ253+AJ257+AJ261</f>
        <v>0</v>
      </c>
      <c r="AK213" s="164">
        <f t="shared" ref="AK213:AK268" si="497">(AJ213/AI213)*100</f>
        <v>0</v>
      </c>
      <c r="AL213" s="163">
        <f>AL217+AL221+AL225+AL229+AL233+AL237+AL241+AL245+AL249+AL253+AL257+AL261</f>
        <v>50</v>
      </c>
      <c r="AM213" s="164">
        <f>AM217+AM221+AM225+AM229+AM233+AM237+AM241+AM245+AM249+AM253+AM257+AM261</f>
        <v>0</v>
      </c>
      <c r="AN213" s="164">
        <f t="shared" ref="AN213:AN268" si="498">(AM213/AL213)*100</f>
        <v>0</v>
      </c>
      <c r="AO213" s="163">
        <f>AO217+AO221+AO225+AO229+AO233+AO237+AO241+AO245+AO249+AO253+AO257+AO261</f>
        <v>0</v>
      </c>
      <c r="AP213" s="164">
        <f>AP217+AP221+AP225+AP229+AP233+AP237+AP241+AP245+AP249+AP253+AP257+AP261</f>
        <v>0</v>
      </c>
      <c r="AQ213" s="164" t="e">
        <f t="shared" ref="AQ213:AQ268" si="499">(AP213/AO213)*100</f>
        <v>#DIV/0!</v>
      </c>
      <c r="AR213" s="171"/>
    </row>
    <row r="214" spans="1:44" ht="35.25" customHeight="1" outlineLevel="1">
      <c r="A214" s="375"/>
      <c r="B214" s="376"/>
      <c r="C214" s="377"/>
      <c r="D214" s="165" t="s">
        <v>2</v>
      </c>
      <c r="E214" s="163">
        <f t="shared" ref="E214:F214" si="500">E218+E222+E226+E230+E234+E238+E242+E246+E250+E254+E258+E262</f>
        <v>0</v>
      </c>
      <c r="F214" s="166">
        <f t="shared" si="500"/>
        <v>0</v>
      </c>
      <c r="G214" s="167" t="e">
        <f t="shared" si="186"/>
        <v>#DIV/0!</v>
      </c>
      <c r="H214" s="168">
        <f t="shared" ref="H214:I214" si="501">H218+H222+H226+H230+H234+H238+H242+H246+H250+H254+H258+H262</f>
        <v>0</v>
      </c>
      <c r="I214" s="166">
        <f t="shared" si="501"/>
        <v>0</v>
      </c>
      <c r="J214" s="167" t="e">
        <f t="shared" si="489"/>
        <v>#DIV/0!</v>
      </c>
      <c r="K214" s="168">
        <f t="shared" ref="K214:L214" si="502">K218+K222+K226+K230+K234+K238+K242+K246+K250+K254+K258+K262</f>
        <v>0</v>
      </c>
      <c r="L214" s="166">
        <f t="shared" si="502"/>
        <v>0</v>
      </c>
      <c r="M214" s="167" t="e">
        <f t="shared" si="490"/>
        <v>#DIV/0!</v>
      </c>
      <c r="N214" s="168">
        <f t="shared" ref="N214:O214" si="503">N218+N222+N226+N230+N234+N238+N242+N246+N250+N254+N258+N262</f>
        <v>0</v>
      </c>
      <c r="O214" s="166">
        <f t="shared" si="503"/>
        <v>0</v>
      </c>
      <c r="P214" s="167" t="e">
        <f t="shared" si="491"/>
        <v>#DIV/0!</v>
      </c>
      <c r="Q214" s="168">
        <f t="shared" ref="Q214:R214" si="504">Q218+Q222+Q226+Q230+Q234+Q238+Q242+Q246+Q250+Q254+Q258+Q262</f>
        <v>0</v>
      </c>
      <c r="R214" s="166">
        <f t="shared" si="504"/>
        <v>0</v>
      </c>
      <c r="S214" s="167" t="e">
        <f t="shared" si="492"/>
        <v>#DIV/0!</v>
      </c>
      <c r="T214" s="168">
        <f t="shared" ref="T214:U214" si="505">T218+T222+T226+T230+T234+T238+T242+T246+T250+T254+T258+T262</f>
        <v>0</v>
      </c>
      <c r="U214" s="166">
        <f t="shared" si="505"/>
        <v>0</v>
      </c>
      <c r="V214" s="167" t="e">
        <f t="shared" si="493"/>
        <v>#DIV/0!</v>
      </c>
      <c r="W214" s="168">
        <f t="shared" ref="W214:X214" si="506">W218+W222+W226+W230+W234+W238+W242+W246+W250+W254+W258+W262</f>
        <v>0</v>
      </c>
      <c r="X214" s="166">
        <f t="shared" si="506"/>
        <v>0</v>
      </c>
      <c r="Y214" s="167" t="e">
        <f t="shared" si="494"/>
        <v>#DIV/0!</v>
      </c>
      <c r="Z214" s="168">
        <f t="shared" ref="Z214:AA214" si="507">Z218+Z222+Z226+Z230+Z234+Z238+Z242+Z246+Z250+Z254+Z258+Z262</f>
        <v>0</v>
      </c>
      <c r="AA214" s="166">
        <f t="shared" si="507"/>
        <v>0</v>
      </c>
      <c r="AB214" s="167" t="e">
        <f t="shared" si="180"/>
        <v>#DIV/0!</v>
      </c>
      <c r="AC214" s="168">
        <f t="shared" ref="AC214:AD214" si="508">AC218+AC222+AC226+AC230+AC234+AC238+AC242+AC246+AC250+AC254+AC258+AC262</f>
        <v>0</v>
      </c>
      <c r="AD214" s="166">
        <f t="shared" si="508"/>
        <v>0</v>
      </c>
      <c r="AE214" s="167" t="e">
        <f t="shared" si="495"/>
        <v>#DIV/0!</v>
      </c>
      <c r="AF214" s="168">
        <f t="shared" ref="AF214:AG214" si="509">AF218+AF222+AF226+AF230+AF234+AF238+AF242+AF246+AF250+AF254+AF258+AF262</f>
        <v>0</v>
      </c>
      <c r="AG214" s="166">
        <f t="shared" si="509"/>
        <v>0</v>
      </c>
      <c r="AH214" s="167" t="e">
        <f t="shared" si="496"/>
        <v>#DIV/0!</v>
      </c>
      <c r="AI214" s="168">
        <f t="shared" ref="AI214:AJ214" si="510">AI218+AI222+AI226+AI230+AI234+AI238+AI242+AI246+AI250+AI254+AI258+AI262</f>
        <v>0</v>
      </c>
      <c r="AJ214" s="166">
        <f t="shared" si="510"/>
        <v>0</v>
      </c>
      <c r="AK214" s="167" t="e">
        <f t="shared" si="497"/>
        <v>#DIV/0!</v>
      </c>
      <c r="AL214" s="168">
        <f t="shared" ref="AL214:AM214" si="511">AL218+AL222+AL226+AL230+AL234+AL238+AL242+AL246+AL250+AL254+AL258+AL262</f>
        <v>0</v>
      </c>
      <c r="AM214" s="166">
        <f t="shared" si="511"/>
        <v>0</v>
      </c>
      <c r="AN214" s="167" t="e">
        <f t="shared" si="498"/>
        <v>#DIV/0!</v>
      </c>
      <c r="AO214" s="168">
        <f t="shared" ref="AO214:AP214" si="512">AO218+AO222+AO226+AO230+AO234+AO238+AO242+AO246+AO250+AO254+AO258+AO262</f>
        <v>0</v>
      </c>
      <c r="AP214" s="166">
        <f t="shared" si="512"/>
        <v>0</v>
      </c>
      <c r="AQ214" s="167" t="e">
        <f t="shared" si="499"/>
        <v>#DIV/0!</v>
      </c>
      <c r="AR214" s="156"/>
    </row>
    <row r="215" spans="1:44" ht="35.25" customHeight="1" outlineLevel="1">
      <c r="A215" s="375"/>
      <c r="B215" s="376"/>
      <c r="C215" s="377"/>
      <c r="D215" s="165" t="s">
        <v>43</v>
      </c>
      <c r="E215" s="163">
        <f>E219+E223+E227+E231+E235+E239+E243+E247+E251+E255+E259+E263</f>
        <v>150</v>
      </c>
      <c r="F215" s="166">
        <f>F219+F223+F227+F231+F235+F239+F243+F247+F251+F255+F259+F263</f>
        <v>0</v>
      </c>
      <c r="G215" s="167">
        <f t="shared" si="186"/>
        <v>0</v>
      </c>
      <c r="H215" s="168">
        <f>H219+H223+H227+H231+H235+H239+H243+H247+H251+H255+H259+H263</f>
        <v>0</v>
      </c>
      <c r="I215" s="166">
        <f>I219+I223+I227+I231+I235+I239+I243+I247+I251+I255+I259+I263</f>
        <v>0</v>
      </c>
      <c r="J215" s="167" t="e">
        <f t="shared" si="489"/>
        <v>#DIV/0!</v>
      </c>
      <c r="K215" s="168">
        <f>K219+K223+K227+K231+K235+K239+K243+K247+K251+K255+K259+K263</f>
        <v>0</v>
      </c>
      <c r="L215" s="166">
        <f>L219+L223+L227+L231+L235+L239+L243+L247+L251+L255+L259+L263</f>
        <v>0</v>
      </c>
      <c r="M215" s="167" t="e">
        <f t="shared" si="490"/>
        <v>#DIV/0!</v>
      </c>
      <c r="N215" s="168">
        <f>N219+N223+N227+N231+N235+N239+N243+N247+N251+N255+N259+N263</f>
        <v>25</v>
      </c>
      <c r="O215" s="166">
        <f>O219+O223+O227+O231+O235+O239+O243+O247+O251+O255+O259+O263</f>
        <v>0</v>
      </c>
      <c r="P215" s="167">
        <f t="shared" si="491"/>
        <v>0</v>
      </c>
      <c r="Q215" s="168">
        <f>Q219+Q223+Q227+Q231+Q235+Q239+Q243+Q247+Q251+Q255+Q259+Q263</f>
        <v>10</v>
      </c>
      <c r="R215" s="166">
        <f>R219+R223+R227+R231+R235+R239+R243+R247+R251+R255+R259+R263</f>
        <v>0</v>
      </c>
      <c r="S215" s="167">
        <f t="shared" si="492"/>
        <v>0</v>
      </c>
      <c r="T215" s="168">
        <f>T219+T223+T227+T231+T235+T239+T243+T247+T251+T255+T259+T263</f>
        <v>10</v>
      </c>
      <c r="U215" s="166">
        <f>U219+U223+U227+U231+U235+U239+U243+U247+U251+U255+U259+U263</f>
        <v>0</v>
      </c>
      <c r="V215" s="167">
        <f t="shared" si="493"/>
        <v>0</v>
      </c>
      <c r="W215" s="168">
        <f>W219+W223+W227+W231+W235+W239+W243+W247+W251+W255+W259+W263</f>
        <v>45</v>
      </c>
      <c r="X215" s="166">
        <f>X219+X223+X227+X231+X235+X239+X243+X247+X251+X255+X259+X263</f>
        <v>0</v>
      </c>
      <c r="Y215" s="167">
        <f t="shared" si="494"/>
        <v>0</v>
      </c>
      <c r="Z215" s="168">
        <f>Z219+Z223+Z227+Z231+Z235+Z239+Z243+Z247+Z251+Z255+Z259+Z263</f>
        <v>0</v>
      </c>
      <c r="AA215" s="166">
        <f>AA219+AA223+AA227+AA231+AA235+AA239+AA243+AA247+AA251+AA255+AA259+AA263</f>
        <v>0</v>
      </c>
      <c r="AB215" s="167" t="e">
        <f t="shared" si="180"/>
        <v>#DIV/0!</v>
      </c>
      <c r="AC215" s="168">
        <f>AC219+AC223+AC227+AC231+AC235+AC239+AC243+AC247+AC251+AC255+AC259+AC263</f>
        <v>0</v>
      </c>
      <c r="AD215" s="166">
        <f>AD219+AD223+AD227+AD231+AD235+AD239+AD243+AD247+AD251+AD255+AD259+AD263</f>
        <v>0</v>
      </c>
      <c r="AE215" s="167" t="e">
        <f t="shared" si="495"/>
        <v>#DIV/0!</v>
      </c>
      <c r="AF215" s="168">
        <f>AF219+AF223+AF227+AF231+AF235+AF239+AF243+AF247+AF251+AF255+AF259+AF263</f>
        <v>0</v>
      </c>
      <c r="AG215" s="166">
        <f>AG219+AG223+AG227+AG231+AG235+AG239+AG243+AG247+AG251+AG255+AG259+AG263</f>
        <v>0</v>
      </c>
      <c r="AH215" s="167" t="e">
        <f t="shared" si="496"/>
        <v>#DIV/0!</v>
      </c>
      <c r="AI215" s="168">
        <f>AI219+AI223+AI227+AI231+AI235+AI239+AI243+AI247+AI251+AI255+AI259+AI263</f>
        <v>10</v>
      </c>
      <c r="AJ215" s="166">
        <f>AJ219+AJ223+AJ227+AJ231+AJ235+AJ239+AJ243+AJ247+AJ251+AJ255+AJ259+AJ263</f>
        <v>0</v>
      </c>
      <c r="AK215" s="167">
        <f t="shared" si="497"/>
        <v>0</v>
      </c>
      <c r="AL215" s="168">
        <f>AL219+AL223+AL227+AL231+AL235+AL239+AL243+AL247+AL251+AL255+AL259+AL263</f>
        <v>50</v>
      </c>
      <c r="AM215" s="166">
        <f>AM219+AM223+AM227+AM231+AM235+AM239+AM243+AM247+AM251+AM255+AM259+AM263</f>
        <v>0</v>
      </c>
      <c r="AN215" s="167">
        <f t="shared" si="498"/>
        <v>0</v>
      </c>
      <c r="AO215" s="168">
        <f>AO219+AO223+AO227+AO231+AO235+AO239+AO243+AO247+AO251+AO255+AO259+AO263</f>
        <v>0</v>
      </c>
      <c r="AP215" s="166">
        <f>AP219+AP223+AP227+AP231+AP235+AP239+AP243+AP247+AP251+AP255+AP259+AP263</f>
        <v>0</v>
      </c>
      <c r="AQ215" s="167" t="e">
        <f t="shared" si="499"/>
        <v>#DIV/0!</v>
      </c>
      <c r="AR215" s="156"/>
    </row>
    <row r="216" spans="1:44" ht="35.25" customHeight="1" outlineLevel="1">
      <c r="A216" s="375"/>
      <c r="B216" s="376"/>
      <c r="C216" s="377"/>
      <c r="D216" s="165" t="s">
        <v>308</v>
      </c>
      <c r="E216" s="163">
        <f>E220+E224+E228+E232+E236+E240+E244+E248+E252+E256+E260+E264</f>
        <v>0</v>
      </c>
      <c r="F216" s="166">
        <f>F220+F224+F228+F232+F236+F240+F244+F248+F252+F256+F260+F264</f>
        <v>0</v>
      </c>
      <c r="G216" s="167" t="e">
        <f t="shared" si="186"/>
        <v>#DIV/0!</v>
      </c>
      <c r="H216" s="168">
        <f>H220+H224+H228+H232+H236+H240+H244+H248+H252+H256+H260+H264</f>
        <v>0</v>
      </c>
      <c r="I216" s="166">
        <f>I220+I224+I228+I232+I236+I240+I244+I248+I252+I256+I260+I264</f>
        <v>0</v>
      </c>
      <c r="J216" s="167" t="e">
        <f t="shared" si="489"/>
        <v>#DIV/0!</v>
      </c>
      <c r="K216" s="168">
        <f>K220+K224+K228+K232+K236+K240+K244+K248+K252+K256+K260+K264</f>
        <v>0</v>
      </c>
      <c r="L216" s="166">
        <f>L220+L224+L228+L232+L236+L240+L244+L248+L252+L256+L260+L264</f>
        <v>0</v>
      </c>
      <c r="M216" s="167" t="e">
        <f t="shared" si="490"/>
        <v>#DIV/0!</v>
      </c>
      <c r="N216" s="168">
        <f>N220+N224+N228+N232+N236+N240+N244+N248+N252+N256+N260+N264</f>
        <v>0</v>
      </c>
      <c r="O216" s="166">
        <f>O220+O224+O228+O232+O236+O240+O244+O248+O252+O256+O260+O264</f>
        <v>0</v>
      </c>
      <c r="P216" s="167" t="e">
        <f t="shared" si="491"/>
        <v>#DIV/0!</v>
      </c>
      <c r="Q216" s="168">
        <f>Q220+Q224+Q228+Q232+Q236+Q240+Q244+Q248+Q252+Q256+Q260+Q264</f>
        <v>0</v>
      </c>
      <c r="R216" s="166">
        <f>R220+R224+R228+R232+R236+R240+R244+R248+R252+R256+R260+R264</f>
        <v>0</v>
      </c>
      <c r="S216" s="167" t="e">
        <f t="shared" si="492"/>
        <v>#DIV/0!</v>
      </c>
      <c r="T216" s="168">
        <f>T220+T224+T228+T232+T236+T240+T244+T248+T252+T256+T260+T264</f>
        <v>0</v>
      </c>
      <c r="U216" s="166">
        <f>U220+U224+U228+U232+U236+U240+U244+U248+U252+U256+U260+U264</f>
        <v>0</v>
      </c>
      <c r="V216" s="167" t="e">
        <f t="shared" si="493"/>
        <v>#DIV/0!</v>
      </c>
      <c r="W216" s="168">
        <f>W220+W224+W228+W232+W236+W240+W244+W248+W252+W256+W260+W264</f>
        <v>0</v>
      </c>
      <c r="X216" s="166">
        <f>X220+X224+X228+X232+X236+X240+X244+X248+X252+X256+X260+X264</f>
        <v>0</v>
      </c>
      <c r="Y216" s="167" t="e">
        <f t="shared" si="494"/>
        <v>#DIV/0!</v>
      </c>
      <c r="Z216" s="168">
        <f>Z220+Z224+Z228+Z232+Z236+Z240+Z244+Z248+Z252+Z256+Z260+Z264</f>
        <v>0</v>
      </c>
      <c r="AA216" s="166">
        <f>AA220+AA224+AA228+AA232+AA236+AA240+AA244+AA248+AA252+AA256+AA260+AA264</f>
        <v>0</v>
      </c>
      <c r="AB216" s="167" t="e">
        <f t="shared" si="180"/>
        <v>#DIV/0!</v>
      </c>
      <c r="AC216" s="168">
        <f>AC220+AC224+AC228+AC232+AC236+AC240+AC244+AC248+AC252+AC256+AC260+AC264</f>
        <v>0</v>
      </c>
      <c r="AD216" s="166">
        <f>AD220+AD224+AD228+AD232+AD236+AD240+AD244+AD248+AD252+AD256+AD260+AD264</f>
        <v>0</v>
      </c>
      <c r="AE216" s="167" t="e">
        <f t="shared" si="495"/>
        <v>#DIV/0!</v>
      </c>
      <c r="AF216" s="168">
        <f>AF220+AF224+AF228+AF232+AF236+AF240+AF244+AF248+AF252+AF256+AF260+AF264</f>
        <v>0</v>
      </c>
      <c r="AG216" s="166">
        <f>AG220+AG224+AG228+AG232+AG236+AG240+AG244+AG248+AG252+AG256+AG260+AG264</f>
        <v>0</v>
      </c>
      <c r="AH216" s="167" t="e">
        <f t="shared" si="496"/>
        <v>#DIV/0!</v>
      </c>
      <c r="AI216" s="168">
        <f>AI220+AI224+AI228+AI232+AI236+AI240+AI244+AI248+AI252+AI256+AI260+AI264</f>
        <v>0</v>
      </c>
      <c r="AJ216" s="166">
        <f>AJ220+AJ224+AJ228+AJ232+AJ236+AJ240+AJ244+AJ248+AJ252+AJ256+AJ260+AJ264</f>
        <v>0</v>
      </c>
      <c r="AK216" s="167" t="e">
        <f t="shared" si="497"/>
        <v>#DIV/0!</v>
      </c>
      <c r="AL216" s="168">
        <f>AL220+AL224+AL228+AL232+AL236+AL240+AL244+AL248+AL252+AL256+AL260+AL264</f>
        <v>0</v>
      </c>
      <c r="AM216" s="166">
        <f>AM220+AM224+AM228+AM232+AM236+AM240+AM244+AM248+AM252+AM256+AM260+AM264</f>
        <v>0</v>
      </c>
      <c r="AN216" s="167" t="e">
        <f t="shared" si="498"/>
        <v>#DIV/0!</v>
      </c>
      <c r="AO216" s="168">
        <f>AO220+AO224+AO228+AO232+AO236+AO240+AO244+AO248+AO252+AO256+AO260+AO264</f>
        <v>0</v>
      </c>
      <c r="AP216" s="166">
        <f>AP220+AP224+AP228+AP232+AP236+AP240+AP244+AP248+AP252+AP256+AP260+AP264</f>
        <v>0</v>
      </c>
      <c r="AQ216" s="167" t="e">
        <f t="shared" si="499"/>
        <v>#DIV/0!</v>
      </c>
      <c r="AR216" s="156"/>
    </row>
    <row r="217" spans="1:44" ht="15.6" outlineLevel="1">
      <c r="A217" s="375" t="s">
        <v>1</v>
      </c>
      <c r="B217" s="376" t="s">
        <v>379</v>
      </c>
      <c r="C217" s="377"/>
      <c r="D217" s="162" t="s">
        <v>307</v>
      </c>
      <c r="E217" s="163">
        <f>E218+E219+E220</f>
        <v>10</v>
      </c>
      <c r="F217" s="164">
        <f t="shared" ref="F217:AP217" si="513">F218+F219+F220</f>
        <v>0</v>
      </c>
      <c r="G217" s="164">
        <f t="shared" si="186"/>
        <v>0</v>
      </c>
      <c r="H217" s="163">
        <f t="shared" si="513"/>
        <v>0</v>
      </c>
      <c r="I217" s="164">
        <f t="shared" si="513"/>
        <v>0</v>
      </c>
      <c r="J217" s="164" t="e">
        <f t="shared" si="489"/>
        <v>#DIV/0!</v>
      </c>
      <c r="K217" s="163">
        <f t="shared" ref="K217" si="514">K218+K219+K220</f>
        <v>0</v>
      </c>
      <c r="L217" s="164">
        <f t="shared" si="513"/>
        <v>0</v>
      </c>
      <c r="M217" s="164" t="e">
        <f t="shared" si="490"/>
        <v>#DIV/0!</v>
      </c>
      <c r="N217" s="163">
        <f t="shared" ref="N217" si="515">N218+N219+N220</f>
        <v>0</v>
      </c>
      <c r="O217" s="164">
        <f t="shared" si="513"/>
        <v>0</v>
      </c>
      <c r="P217" s="164" t="e">
        <f t="shared" si="491"/>
        <v>#DIV/0!</v>
      </c>
      <c r="Q217" s="163">
        <f t="shared" si="513"/>
        <v>0</v>
      </c>
      <c r="R217" s="164">
        <f t="shared" si="513"/>
        <v>0</v>
      </c>
      <c r="S217" s="164" t="e">
        <f t="shared" si="492"/>
        <v>#DIV/0!</v>
      </c>
      <c r="T217" s="163">
        <f t="shared" si="513"/>
        <v>0</v>
      </c>
      <c r="U217" s="164">
        <f t="shared" si="513"/>
        <v>0</v>
      </c>
      <c r="V217" s="164" t="e">
        <f t="shared" si="493"/>
        <v>#DIV/0!</v>
      </c>
      <c r="W217" s="163">
        <f t="shared" si="513"/>
        <v>0</v>
      </c>
      <c r="X217" s="164">
        <f t="shared" si="513"/>
        <v>0</v>
      </c>
      <c r="Y217" s="164" t="e">
        <f t="shared" si="494"/>
        <v>#DIV/0!</v>
      </c>
      <c r="Z217" s="163">
        <f t="shared" si="513"/>
        <v>0</v>
      </c>
      <c r="AA217" s="164">
        <f t="shared" si="513"/>
        <v>0</v>
      </c>
      <c r="AB217" s="164" t="e">
        <f t="shared" si="180"/>
        <v>#DIV/0!</v>
      </c>
      <c r="AC217" s="163">
        <f t="shared" si="513"/>
        <v>0</v>
      </c>
      <c r="AD217" s="164">
        <f t="shared" si="513"/>
        <v>0</v>
      </c>
      <c r="AE217" s="164" t="e">
        <f t="shared" si="495"/>
        <v>#DIV/0!</v>
      </c>
      <c r="AF217" s="163">
        <f t="shared" si="513"/>
        <v>0</v>
      </c>
      <c r="AG217" s="164">
        <f t="shared" si="513"/>
        <v>0</v>
      </c>
      <c r="AH217" s="164" t="e">
        <f t="shared" si="496"/>
        <v>#DIV/0!</v>
      </c>
      <c r="AI217" s="163">
        <f t="shared" si="513"/>
        <v>0</v>
      </c>
      <c r="AJ217" s="164">
        <f t="shared" si="513"/>
        <v>0</v>
      </c>
      <c r="AK217" s="164" t="e">
        <f t="shared" si="497"/>
        <v>#DIV/0!</v>
      </c>
      <c r="AL217" s="163">
        <f t="shared" si="513"/>
        <v>10</v>
      </c>
      <c r="AM217" s="164">
        <f t="shared" si="513"/>
        <v>0</v>
      </c>
      <c r="AN217" s="164">
        <f t="shared" si="498"/>
        <v>0</v>
      </c>
      <c r="AO217" s="163">
        <f t="shared" si="513"/>
        <v>0</v>
      </c>
      <c r="AP217" s="164">
        <f t="shared" si="513"/>
        <v>0</v>
      </c>
      <c r="AQ217" s="164" t="e">
        <f t="shared" si="499"/>
        <v>#DIV/0!</v>
      </c>
      <c r="AR217" s="171"/>
    </row>
    <row r="218" spans="1:44" ht="31.2" outlineLevel="1">
      <c r="A218" s="375"/>
      <c r="B218" s="376"/>
      <c r="C218" s="377"/>
      <c r="D218" s="165" t="s">
        <v>2</v>
      </c>
      <c r="E218" s="163">
        <f t="shared" ref="E218:F220" si="516">H218+K218+N218+Q218+T218+W218+Z218+AC218+AF218+AI218+AL218+AO218</f>
        <v>0</v>
      </c>
      <c r="F218" s="166">
        <f t="shared" si="516"/>
        <v>0</v>
      </c>
      <c r="G218" s="167" t="e">
        <f t="shared" si="186"/>
        <v>#DIV/0!</v>
      </c>
      <c r="H218" s="155">
        <v>0</v>
      </c>
      <c r="I218" s="156">
        <v>0</v>
      </c>
      <c r="J218" s="167" t="e">
        <f t="shared" si="489"/>
        <v>#DIV/0!</v>
      </c>
      <c r="K218" s="155">
        <v>0</v>
      </c>
      <c r="L218" s="156">
        <v>0</v>
      </c>
      <c r="M218" s="167" t="e">
        <f t="shared" si="490"/>
        <v>#DIV/0!</v>
      </c>
      <c r="N218" s="155">
        <v>0</v>
      </c>
      <c r="O218" s="156">
        <v>0</v>
      </c>
      <c r="P218" s="167" t="e">
        <f t="shared" si="491"/>
        <v>#DIV/0!</v>
      </c>
      <c r="Q218" s="155">
        <v>0</v>
      </c>
      <c r="R218" s="156">
        <v>0</v>
      </c>
      <c r="S218" s="167" t="e">
        <f t="shared" si="492"/>
        <v>#DIV/0!</v>
      </c>
      <c r="T218" s="155">
        <v>0</v>
      </c>
      <c r="U218" s="156">
        <v>0</v>
      </c>
      <c r="V218" s="167" t="e">
        <f t="shared" si="493"/>
        <v>#DIV/0!</v>
      </c>
      <c r="W218" s="155">
        <v>0</v>
      </c>
      <c r="X218" s="156">
        <v>0</v>
      </c>
      <c r="Y218" s="167" t="e">
        <f t="shared" si="494"/>
        <v>#DIV/0!</v>
      </c>
      <c r="Z218" s="155">
        <v>0</v>
      </c>
      <c r="AA218" s="156">
        <v>0</v>
      </c>
      <c r="AB218" s="167" t="e">
        <f t="shared" si="180"/>
        <v>#DIV/0!</v>
      </c>
      <c r="AC218" s="155">
        <v>0</v>
      </c>
      <c r="AD218" s="156">
        <v>0</v>
      </c>
      <c r="AE218" s="167" t="e">
        <f t="shared" si="495"/>
        <v>#DIV/0!</v>
      </c>
      <c r="AF218" s="155">
        <v>0</v>
      </c>
      <c r="AG218" s="156">
        <v>0</v>
      </c>
      <c r="AH218" s="167" t="e">
        <f t="shared" si="496"/>
        <v>#DIV/0!</v>
      </c>
      <c r="AI218" s="155">
        <v>0</v>
      </c>
      <c r="AJ218" s="156">
        <v>0</v>
      </c>
      <c r="AK218" s="167" t="e">
        <f t="shared" si="497"/>
        <v>#DIV/0!</v>
      </c>
      <c r="AL218" s="155">
        <v>0</v>
      </c>
      <c r="AM218" s="156">
        <v>0</v>
      </c>
      <c r="AN218" s="167" t="e">
        <f t="shared" si="498"/>
        <v>#DIV/0!</v>
      </c>
      <c r="AO218" s="155">
        <v>0</v>
      </c>
      <c r="AP218" s="156">
        <v>0</v>
      </c>
      <c r="AQ218" s="167" t="e">
        <f t="shared" si="499"/>
        <v>#DIV/0!</v>
      </c>
      <c r="AR218" s="156"/>
    </row>
    <row r="219" spans="1:44" ht="15.6" outlineLevel="1">
      <c r="A219" s="375"/>
      <c r="B219" s="376"/>
      <c r="C219" s="377"/>
      <c r="D219" s="165" t="s">
        <v>43</v>
      </c>
      <c r="E219" s="163">
        <f t="shared" si="516"/>
        <v>10</v>
      </c>
      <c r="F219" s="166">
        <f t="shared" si="516"/>
        <v>0</v>
      </c>
      <c r="G219" s="167">
        <f t="shared" si="186"/>
        <v>0</v>
      </c>
      <c r="H219" s="155">
        <v>0</v>
      </c>
      <c r="I219" s="156">
        <v>0</v>
      </c>
      <c r="J219" s="167" t="e">
        <f t="shared" si="489"/>
        <v>#DIV/0!</v>
      </c>
      <c r="K219" s="155">
        <v>0</v>
      </c>
      <c r="L219" s="156">
        <v>0</v>
      </c>
      <c r="M219" s="167" t="e">
        <f t="shared" si="490"/>
        <v>#DIV/0!</v>
      </c>
      <c r="N219" s="155">
        <v>0</v>
      </c>
      <c r="O219" s="156">
        <v>0</v>
      </c>
      <c r="P219" s="167" t="e">
        <f t="shared" si="491"/>
        <v>#DIV/0!</v>
      </c>
      <c r="Q219" s="155">
        <v>0</v>
      </c>
      <c r="R219" s="156">
        <v>0</v>
      </c>
      <c r="S219" s="167" t="e">
        <f t="shared" si="492"/>
        <v>#DIV/0!</v>
      </c>
      <c r="T219" s="155">
        <v>0</v>
      </c>
      <c r="U219" s="156">
        <v>0</v>
      </c>
      <c r="V219" s="167" t="e">
        <f t="shared" si="493"/>
        <v>#DIV/0!</v>
      </c>
      <c r="W219" s="155">
        <v>0</v>
      </c>
      <c r="X219" s="156">
        <v>0</v>
      </c>
      <c r="Y219" s="167" t="e">
        <f t="shared" si="494"/>
        <v>#DIV/0!</v>
      </c>
      <c r="Z219" s="155">
        <v>0</v>
      </c>
      <c r="AA219" s="156">
        <v>0</v>
      </c>
      <c r="AB219" s="167" t="e">
        <f t="shared" si="180"/>
        <v>#DIV/0!</v>
      </c>
      <c r="AC219" s="155">
        <v>0</v>
      </c>
      <c r="AD219" s="156">
        <v>0</v>
      </c>
      <c r="AE219" s="167" t="e">
        <f t="shared" si="495"/>
        <v>#DIV/0!</v>
      </c>
      <c r="AF219" s="155">
        <v>0</v>
      </c>
      <c r="AG219" s="156">
        <v>0</v>
      </c>
      <c r="AH219" s="167" t="e">
        <f t="shared" si="496"/>
        <v>#DIV/0!</v>
      </c>
      <c r="AI219" s="155">
        <v>0</v>
      </c>
      <c r="AJ219" s="156">
        <v>0</v>
      </c>
      <c r="AK219" s="167" t="e">
        <f t="shared" si="497"/>
        <v>#DIV/0!</v>
      </c>
      <c r="AL219" s="155">
        <v>10</v>
      </c>
      <c r="AM219" s="156">
        <v>0</v>
      </c>
      <c r="AN219" s="167">
        <f t="shared" si="498"/>
        <v>0</v>
      </c>
      <c r="AO219" s="155">
        <v>0</v>
      </c>
      <c r="AP219" s="156">
        <v>0</v>
      </c>
      <c r="AQ219" s="167" t="e">
        <f t="shared" si="499"/>
        <v>#DIV/0!</v>
      </c>
      <c r="AR219" s="156"/>
    </row>
    <row r="220" spans="1:44" ht="31.2" outlineLevel="1">
      <c r="A220" s="375"/>
      <c r="B220" s="376"/>
      <c r="C220" s="377"/>
      <c r="D220" s="165" t="s">
        <v>308</v>
      </c>
      <c r="E220" s="163">
        <f t="shared" si="516"/>
        <v>0</v>
      </c>
      <c r="F220" s="166">
        <f t="shared" si="516"/>
        <v>0</v>
      </c>
      <c r="G220" s="167" t="e">
        <f t="shared" si="186"/>
        <v>#DIV/0!</v>
      </c>
      <c r="H220" s="155">
        <v>0</v>
      </c>
      <c r="I220" s="156">
        <v>0</v>
      </c>
      <c r="J220" s="167" t="e">
        <f t="shared" si="489"/>
        <v>#DIV/0!</v>
      </c>
      <c r="K220" s="155">
        <v>0</v>
      </c>
      <c r="L220" s="156">
        <v>0</v>
      </c>
      <c r="M220" s="167" t="e">
        <f t="shared" si="490"/>
        <v>#DIV/0!</v>
      </c>
      <c r="N220" s="155">
        <v>0</v>
      </c>
      <c r="O220" s="156">
        <v>0</v>
      </c>
      <c r="P220" s="167" t="e">
        <f t="shared" si="491"/>
        <v>#DIV/0!</v>
      </c>
      <c r="Q220" s="155">
        <v>0</v>
      </c>
      <c r="R220" s="156">
        <v>0</v>
      </c>
      <c r="S220" s="167" t="e">
        <f t="shared" si="492"/>
        <v>#DIV/0!</v>
      </c>
      <c r="T220" s="155">
        <v>0</v>
      </c>
      <c r="U220" s="156">
        <v>0</v>
      </c>
      <c r="V220" s="167" t="e">
        <f t="shared" si="493"/>
        <v>#DIV/0!</v>
      </c>
      <c r="W220" s="155">
        <v>0</v>
      </c>
      <c r="X220" s="156">
        <v>0</v>
      </c>
      <c r="Y220" s="167" t="e">
        <f t="shared" si="494"/>
        <v>#DIV/0!</v>
      </c>
      <c r="Z220" s="155">
        <v>0</v>
      </c>
      <c r="AA220" s="156">
        <v>0</v>
      </c>
      <c r="AB220" s="167" t="e">
        <f t="shared" si="180"/>
        <v>#DIV/0!</v>
      </c>
      <c r="AC220" s="155">
        <v>0</v>
      </c>
      <c r="AD220" s="156">
        <v>0</v>
      </c>
      <c r="AE220" s="167" t="e">
        <f t="shared" si="495"/>
        <v>#DIV/0!</v>
      </c>
      <c r="AF220" s="155">
        <v>0</v>
      </c>
      <c r="AG220" s="156">
        <v>0</v>
      </c>
      <c r="AH220" s="167" t="e">
        <f t="shared" si="496"/>
        <v>#DIV/0!</v>
      </c>
      <c r="AI220" s="155">
        <v>0</v>
      </c>
      <c r="AJ220" s="156">
        <v>0</v>
      </c>
      <c r="AK220" s="167" t="e">
        <f t="shared" si="497"/>
        <v>#DIV/0!</v>
      </c>
      <c r="AL220" s="155">
        <v>0</v>
      </c>
      <c r="AM220" s="156">
        <v>0</v>
      </c>
      <c r="AN220" s="167" t="e">
        <f t="shared" si="498"/>
        <v>#DIV/0!</v>
      </c>
      <c r="AO220" s="155">
        <v>0</v>
      </c>
      <c r="AP220" s="156">
        <v>0</v>
      </c>
      <c r="AQ220" s="167" t="e">
        <f t="shared" si="499"/>
        <v>#DIV/0!</v>
      </c>
      <c r="AR220" s="156"/>
    </row>
    <row r="221" spans="1:44" ht="15.6" outlineLevel="1">
      <c r="A221" s="375" t="s">
        <v>3</v>
      </c>
      <c r="B221" s="376" t="s">
        <v>380</v>
      </c>
      <c r="C221" s="377"/>
      <c r="D221" s="162" t="s">
        <v>307</v>
      </c>
      <c r="E221" s="163">
        <f>E222+E223+E224</f>
        <v>10</v>
      </c>
      <c r="F221" s="164">
        <f t="shared" ref="F221:AP221" si="517">F222+F223+F224</f>
        <v>0</v>
      </c>
      <c r="G221" s="164">
        <f t="shared" si="186"/>
        <v>0</v>
      </c>
      <c r="H221" s="163">
        <f t="shared" si="517"/>
        <v>0</v>
      </c>
      <c r="I221" s="164">
        <f t="shared" si="517"/>
        <v>0</v>
      </c>
      <c r="J221" s="164" t="e">
        <f t="shared" si="489"/>
        <v>#DIV/0!</v>
      </c>
      <c r="K221" s="163">
        <f t="shared" ref="K221" si="518">K222+K223+K224</f>
        <v>0</v>
      </c>
      <c r="L221" s="164">
        <f t="shared" si="517"/>
        <v>0</v>
      </c>
      <c r="M221" s="164" t="e">
        <f t="shared" si="490"/>
        <v>#DIV/0!</v>
      </c>
      <c r="N221" s="163">
        <f t="shared" ref="N221" si="519">N222+N223+N224</f>
        <v>0</v>
      </c>
      <c r="O221" s="164">
        <f t="shared" si="517"/>
        <v>0</v>
      </c>
      <c r="P221" s="164" t="e">
        <f t="shared" si="491"/>
        <v>#DIV/0!</v>
      </c>
      <c r="Q221" s="163">
        <f t="shared" si="517"/>
        <v>10</v>
      </c>
      <c r="R221" s="164">
        <f t="shared" si="517"/>
        <v>0</v>
      </c>
      <c r="S221" s="164">
        <f t="shared" si="492"/>
        <v>0</v>
      </c>
      <c r="T221" s="163">
        <f t="shared" si="517"/>
        <v>0</v>
      </c>
      <c r="U221" s="164">
        <f t="shared" si="517"/>
        <v>0</v>
      </c>
      <c r="V221" s="164" t="e">
        <f t="shared" si="493"/>
        <v>#DIV/0!</v>
      </c>
      <c r="W221" s="163">
        <f t="shared" si="517"/>
        <v>0</v>
      </c>
      <c r="X221" s="164">
        <f t="shared" si="517"/>
        <v>0</v>
      </c>
      <c r="Y221" s="164" t="e">
        <f t="shared" si="494"/>
        <v>#DIV/0!</v>
      </c>
      <c r="Z221" s="163">
        <f t="shared" si="517"/>
        <v>0</v>
      </c>
      <c r="AA221" s="164">
        <f t="shared" si="517"/>
        <v>0</v>
      </c>
      <c r="AB221" s="164" t="e">
        <f t="shared" si="180"/>
        <v>#DIV/0!</v>
      </c>
      <c r="AC221" s="163">
        <f t="shared" si="517"/>
        <v>0</v>
      </c>
      <c r="AD221" s="164">
        <f t="shared" si="517"/>
        <v>0</v>
      </c>
      <c r="AE221" s="164" t="e">
        <f t="shared" si="495"/>
        <v>#DIV/0!</v>
      </c>
      <c r="AF221" s="163">
        <f t="shared" si="517"/>
        <v>0</v>
      </c>
      <c r="AG221" s="164">
        <f t="shared" si="517"/>
        <v>0</v>
      </c>
      <c r="AH221" s="164" t="e">
        <f t="shared" si="496"/>
        <v>#DIV/0!</v>
      </c>
      <c r="AI221" s="163">
        <f t="shared" si="517"/>
        <v>0</v>
      </c>
      <c r="AJ221" s="164">
        <f t="shared" si="517"/>
        <v>0</v>
      </c>
      <c r="AK221" s="164" t="e">
        <f t="shared" si="497"/>
        <v>#DIV/0!</v>
      </c>
      <c r="AL221" s="163">
        <f t="shared" si="517"/>
        <v>0</v>
      </c>
      <c r="AM221" s="164">
        <f t="shared" si="517"/>
        <v>0</v>
      </c>
      <c r="AN221" s="164" t="e">
        <f t="shared" si="498"/>
        <v>#DIV/0!</v>
      </c>
      <c r="AO221" s="163">
        <f t="shared" si="517"/>
        <v>0</v>
      </c>
      <c r="AP221" s="164">
        <f t="shared" si="517"/>
        <v>0</v>
      </c>
      <c r="AQ221" s="164" t="e">
        <f t="shared" si="499"/>
        <v>#DIV/0!</v>
      </c>
      <c r="AR221" s="171"/>
    </row>
    <row r="222" spans="1:44" ht="31.2" outlineLevel="1">
      <c r="A222" s="375"/>
      <c r="B222" s="376"/>
      <c r="C222" s="377"/>
      <c r="D222" s="165" t="s">
        <v>2</v>
      </c>
      <c r="E222" s="163">
        <f t="shared" ref="E222:F224" si="520">H222+K222+N222+Q222+T222+W222+Z222+AC222+AF222+AI222+AL222+AO222</f>
        <v>0</v>
      </c>
      <c r="F222" s="166">
        <f t="shared" si="520"/>
        <v>0</v>
      </c>
      <c r="G222" s="167" t="e">
        <f t="shared" si="186"/>
        <v>#DIV/0!</v>
      </c>
      <c r="H222" s="155">
        <v>0</v>
      </c>
      <c r="I222" s="156">
        <v>0</v>
      </c>
      <c r="J222" s="167" t="e">
        <f t="shared" si="489"/>
        <v>#DIV/0!</v>
      </c>
      <c r="K222" s="155">
        <v>0</v>
      </c>
      <c r="L222" s="156">
        <v>0</v>
      </c>
      <c r="M222" s="167" t="e">
        <f t="shared" si="490"/>
        <v>#DIV/0!</v>
      </c>
      <c r="N222" s="155">
        <v>0</v>
      </c>
      <c r="O222" s="156">
        <v>0</v>
      </c>
      <c r="P222" s="167" t="e">
        <f t="shared" si="491"/>
        <v>#DIV/0!</v>
      </c>
      <c r="Q222" s="155"/>
      <c r="R222" s="156"/>
      <c r="S222" s="167" t="e">
        <f t="shared" si="492"/>
        <v>#DIV/0!</v>
      </c>
      <c r="T222" s="155">
        <v>0</v>
      </c>
      <c r="U222" s="156">
        <v>0</v>
      </c>
      <c r="V222" s="167" t="e">
        <f t="shared" si="493"/>
        <v>#DIV/0!</v>
      </c>
      <c r="W222" s="155">
        <v>0</v>
      </c>
      <c r="X222" s="156">
        <v>0</v>
      </c>
      <c r="Y222" s="167" t="e">
        <f t="shared" si="494"/>
        <v>#DIV/0!</v>
      </c>
      <c r="Z222" s="155">
        <v>0</v>
      </c>
      <c r="AA222" s="156">
        <v>0</v>
      </c>
      <c r="AB222" s="167" t="e">
        <f t="shared" si="180"/>
        <v>#DIV/0!</v>
      </c>
      <c r="AC222" s="155">
        <v>0</v>
      </c>
      <c r="AD222" s="156">
        <v>0</v>
      </c>
      <c r="AE222" s="167" t="e">
        <f t="shared" si="495"/>
        <v>#DIV/0!</v>
      </c>
      <c r="AF222" s="155">
        <v>0</v>
      </c>
      <c r="AG222" s="156">
        <v>0</v>
      </c>
      <c r="AH222" s="167" t="e">
        <f t="shared" si="496"/>
        <v>#DIV/0!</v>
      </c>
      <c r="AI222" s="155">
        <v>0</v>
      </c>
      <c r="AJ222" s="156">
        <v>0</v>
      </c>
      <c r="AK222" s="167" t="e">
        <f t="shared" si="497"/>
        <v>#DIV/0!</v>
      </c>
      <c r="AL222" s="155">
        <v>0</v>
      </c>
      <c r="AM222" s="156">
        <v>0</v>
      </c>
      <c r="AN222" s="167" t="e">
        <f t="shared" si="498"/>
        <v>#DIV/0!</v>
      </c>
      <c r="AO222" s="155">
        <v>0</v>
      </c>
      <c r="AP222" s="156">
        <v>0</v>
      </c>
      <c r="AQ222" s="167" t="e">
        <f t="shared" si="499"/>
        <v>#DIV/0!</v>
      </c>
      <c r="AR222" s="156"/>
    </row>
    <row r="223" spans="1:44" ht="15.6" outlineLevel="1">
      <c r="A223" s="375"/>
      <c r="B223" s="376"/>
      <c r="C223" s="377"/>
      <c r="D223" s="165" t="s">
        <v>43</v>
      </c>
      <c r="E223" s="163">
        <f t="shared" si="520"/>
        <v>10</v>
      </c>
      <c r="F223" s="166">
        <f t="shared" si="520"/>
        <v>0</v>
      </c>
      <c r="G223" s="167">
        <f t="shared" si="186"/>
        <v>0</v>
      </c>
      <c r="H223" s="155">
        <v>0</v>
      </c>
      <c r="I223" s="156">
        <v>0</v>
      </c>
      <c r="J223" s="167" t="e">
        <f t="shared" si="489"/>
        <v>#DIV/0!</v>
      </c>
      <c r="K223" s="155">
        <v>0</v>
      </c>
      <c r="L223" s="156">
        <v>0</v>
      </c>
      <c r="M223" s="167" t="e">
        <f t="shared" si="490"/>
        <v>#DIV/0!</v>
      </c>
      <c r="N223" s="155">
        <v>0</v>
      </c>
      <c r="O223" s="156">
        <v>0</v>
      </c>
      <c r="P223" s="167" t="e">
        <f t="shared" si="491"/>
        <v>#DIV/0!</v>
      </c>
      <c r="Q223" s="155">
        <v>10</v>
      </c>
      <c r="R223" s="156"/>
      <c r="S223" s="167">
        <f t="shared" si="492"/>
        <v>0</v>
      </c>
      <c r="T223" s="155">
        <v>0</v>
      </c>
      <c r="U223" s="156">
        <v>0</v>
      </c>
      <c r="V223" s="167" t="e">
        <f t="shared" si="493"/>
        <v>#DIV/0!</v>
      </c>
      <c r="W223" s="155">
        <v>0</v>
      </c>
      <c r="X223" s="156">
        <v>0</v>
      </c>
      <c r="Y223" s="167" t="e">
        <f t="shared" si="494"/>
        <v>#DIV/0!</v>
      </c>
      <c r="Z223" s="155">
        <v>0</v>
      </c>
      <c r="AA223" s="156">
        <v>0</v>
      </c>
      <c r="AB223" s="167" t="e">
        <f t="shared" si="180"/>
        <v>#DIV/0!</v>
      </c>
      <c r="AC223" s="155">
        <v>0</v>
      </c>
      <c r="AD223" s="156">
        <v>0</v>
      </c>
      <c r="AE223" s="167" t="e">
        <f t="shared" si="495"/>
        <v>#DIV/0!</v>
      </c>
      <c r="AF223" s="155">
        <v>0</v>
      </c>
      <c r="AG223" s="156">
        <v>0</v>
      </c>
      <c r="AH223" s="167" t="e">
        <f t="shared" si="496"/>
        <v>#DIV/0!</v>
      </c>
      <c r="AI223" s="155">
        <v>0</v>
      </c>
      <c r="AJ223" s="156">
        <v>0</v>
      </c>
      <c r="AK223" s="167" t="e">
        <f t="shared" si="497"/>
        <v>#DIV/0!</v>
      </c>
      <c r="AL223" s="155">
        <v>0</v>
      </c>
      <c r="AM223" s="156">
        <v>0</v>
      </c>
      <c r="AN223" s="167" t="e">
        <f t="shared" si="498"/>
        <v>#DIV/0!</v>
      </c>
      <c r="AO223" s="155">
        <v>0</v>
      </c>
      <c r="AP223" s="156">
        <v>0</v>
      </c>
      <c r="AQ223" s="167" t="e">
        <f t="shared" si="499"/>
        <v>#DIV/0!</v>
      </c>
      <c r="AR223" s="156"/>
    </row>
    <row r="224" spans="1:44" ht="31.2" outlineLevel="1">
      <c r="A224" s="375"/>
      <c r="B224" s="376"/>
      <c r="C224" s="377"/>
      <c r="D224" s="165" t="s">
        <v>308</v>
      </c>
      <c r="E224" s="163">
        <f t="shared" si="520"/>
        <v>0</v>
      </c>
      <c r="F224" s="166">
        <f t="shared" si="520"/>
        <v>0</v>
      </c>
      <c r="G224" s="167" t="e">
        <f t="shared" si="186"/>
        <v>#DIV/0!</v>
      </c>
      <c r="H224" s="155">
        <v>0</v>
      </c>
      <c r="I224" s="156">
        <v>0</v>
      </c>
      <c r="J224" s="167" t="e">
        <f t="shared" si="489"/>
        <v>#DIV/0!</v>
      </c>
      <c r="K224" s="155">
        <v>0</v>
      </c>
      <c r="L224" s="156">
        <v>0</v>
      </c>
      <c r="M224" s="167" t="e">
        <f t="shared" si="490"/>
        <v>#DIV/0!</v>
      </c>
      <c r="N224" s="155">
        <v>0</v>
      </c>
      <c r="O224" s="156">
        <v>0</v>
      </c>
      <c r="P224" s="167" t="e">
        <f t="shared" si="491"/>
        <v>#DIV/0!</v>
      </c>
      <c r="Q224" s="155"/>
      <c r="R224" s="156"/>
      <c r="S224" s="167" t="e">
        <f t="shared" si="492"/>
        <v>#DIV/0!</v>
      </c>
      <c r="T224" s="155">
        <v>0</v>
      </c>
      <c r="U224" s="156">
        <v>0</v>
      </c>
      <c r="V224" s="167" t="e">
        <f t="shared" si="493"/>
        <v>#DIV/0!</v>
      </c>
      <c r="W224" s="155">
        <v>0</v>
      </c>
      <c r="X224" s="156">
        <v>0</v>
      </c>
      <c r="Y224" s="167" t="e">
        <f t="shared" si="494"/>
        <v>#DIV/0!</v>
      </c>
      <c r="Z224" s="155">
        <v>0</v>
      </c>
      <c r="AA224" s="156">
        <v>0</v>
      </c>
      <c r="AB224" s="167" t="e">
        <f t="shared" si="180"/>
        <v>#DIV/0!</v>
      </c>
      <c r="AC224" s="155">
        <v>0</v>
      </c>
      <c r="AD224" s="156">
        <v>0</v>
      </c>
      <c r="AE224" s="167" t="e">
        <f t="shared" si="495"/>
        <v>#DIV/0!</v>
      </c>
      <c r="AF224" s="155">
        <v>0</v>
      </c>
      <c r="AG224" s="156">
        <v>0</v>
      </c>
      <c r="AH224" s="167" t="e">
        <f t="shared" si="496"/>
        <v>#DIV/0!</v>
      </c>
      <c r="AI224" s="155">
        <v>0</v>
      </c>
      <c r="AJ224" s="156">
        <v>0</v>
      </c>
      <c r="AK224" s="167" t="e">
        <f t="shared" si="497"/>
        <v>#DIV/0!</v>
      </c>
      <c r="AL224" s="155">
        <v>0</v>
      </c>
      <c r="AM224" s="156">
        <v>0</v>
      </c>
      <c r="AN224" s="167" t="e">
        <f t="shared" si="498"/>
        <v>#DIV/0!</v>
      </c>
      <c r="AO224" s="155">
        <v>0</v>
      </c>
      <c r="AP224" s="156">
        <v>0</v>
      </c>
      <c r="AQ224" s="167" t="e">
        <f t="shared" si="499"/>
        <v>#DIV/0!</v>
      </c>
      <c r="AR224" s="156"/>
    </row>
    <row r="225" spans="1:44" ht="15.6" outlineLevel="1">
      <c r="A225" s="375" t="s">
        <v>4</v>
      </c>
      <c r="B225" s="376" t="s">
        <v>381</v>
      </c>
      <c r="C225" s="377"/>
      <c r="D225" s="162" t="s">
        <v>307</v>
      </c>
      <c r="E225" s="163">
        <f>E226+E227+E228</f>
        <v>15</v>
      </c>
      <c r="F225" s="164">
        <f t="shared" ref="F225:AP225" si="521">F226+F227+F228</f>
        <v>0</v>
      </c>
      <c r="G225" s="164">
        <f t="shared" si="186"/>
        <v>0</v>
      </c>
      <c r="H225" s="163">
        <f t="shared" si="521"/>
        <v>0</v>
      </c>
      <c r="I225" s="164">
        <f t="shared" si="521"/>
        <v>0</v>
      </c>
      <c r="J225" s="164" t="e">
        <f t="shared" si="489"/>
        <v>#DIV/0!</v>
      </c>
      <c r="K225" s="163">
        <f t="shared" ref="K225" si="522">K226+K227+K228</f>
        <v>0</v>
      </c>
      <c r="L225" s="164">
        <f t="shared" si="521"/>
        <v>0</v>
      </c>
      <c r="M225" s="164" t="e">
        <f t="shared" si="490"/>
        <v>#DIV/0!</v>
      </c>
      <c r="N225" s="163">
        <f t="shared" ref="N225" si="523">N226+N227+N228</f>
        <v>15</v>
      </c>
      <c r="O225" s="164">
        <f t="shared" si="521"/>
        <v>0</v>
      </c>
      <c r="P225" s="164">
        <f t="shared" si="491"/>
        <v>0</v>
      </c>
      <c r="Q225" s="163">
        <f t="shared" si="521"/>
        <v>0</v>
      </c>
      <c r="R225" s="164">
        <f t="shared" si="521"/>
        <v>0</v>
      </c>
      <c r="S225" s="164" t="e">
        <f t="shared" si="492"/>
        <v>#DIV/0!</v>
      </c>
      <c r="T225" s="163">
        <f t="shared" si="521"/>
        <v>0</v>
      </c>
      <c r="U225" s="164">
        <f t="shared" si="521"/>
        <v>0</v>
      </c>
      <c r="V225" s="164" t="e">
        <f t="shared" si="493"/>
        <v>#DIV/0!</v>
      </c>
      <c r="W225" s="163">
        <f t="shared" si="521"/>
        <v>0</v>
      </c>
      <c r="X225" s="164">
        <f t="shared" si="521"/>
        <v>0</v>
      </c>
      <c r="Y225" s="164" t="e">
        <f t="shared" si="494"/>
        <v>#DIV/0!</v>
      </c>
      <c r="Z225" s="163">
        <f t="shared" si="521"/>
        <v>0</v>
      </c>
      <c r="AA225" s="164">
        <f t="shared" si="521"/>
        <v>0</v>
      </c>
      <c r="AB225" s="164" t="e">
        <f t="shared" si="180"/>
        <v>#DIV/0!</v>
      </c>
      <c r="AC225" s="163">
        <f t="shared" si="521"/>
        <v>0</v>
      </c>
      <c r="AD225" s="164">
        <f t="shared" si="521"/>
        <v>0</v>
      </c>
      <c r="AE225" s="164" t="e">
        <f t="shared" si="495"/>
        <v>#DIV/0!</v>
      </c>
      <c r="AF225" s="163">
        <f t="shared" si="521"/>
        <v>0</v>
      </c>
      <c r="AG225" s="164">
        <f t="shared" si="521"/>
        <v>0</v>
      </c>
      <c r="AH225" s="164" t="e">
        <f t="shared" si="496"/>
        <v>#DIV/0!</v>
      </c>
      <c r="AI225" s="163">
        <f t="shared" si="521"/>
        <v>0</v>
      </c>
      <c r="AJ225" s="164">
        <f t="shared" si="521"/>
        <v>0</v>
      </c>
      <c r="AK225" s="164" t="e">
        <f t="shared" si="497"/>
        <v>#DIV/0!</v>
      </c>
      <c r="AL225" s="163">
        <f t="shared" si="521"/>
        <v>0</v>
      </c>
      <c r="AM225" s="164">
        <f t="shared" si="521"/>
        <v>0</v>
      </c>
      <c r="AN225" s="164" t="e">
        <f t="shared" si="498"/>
        <v>#DIV/0!</v>
      </c>
      <c r="AO225" s="163">
        <f t="shared" si="521"/>
        <v>0</v>
      </c>
      <c r="AP225" s="164">
        <f t="shared" si="521"/>
        <v>0</v>
      </c>
      <c r="AQ225" s="164" t="e">
        <f t="shared" si="499"/>
        <v>#DIV/0!</v>
      </c>
      <c r="AR225" s="171"/>
    </row>
    <row r="226" spans="1:44" ht="31.2" outlineLevel="1">
      <c r="A226" s="375"/>
      <c r="B226" s="376"/>
      <c r="C226" s="377"/>
      <c r="D226" s="165" t="s">
        <v>2</v>
      </c>
      <c r="E226" s="163">
        <f t="shared" ref="E226:F228" si="524">H226+K226+N226+Q226+T226+W226+Z226+AC226+AF226+AI226+AL226+AO226</f>
        <v>0</v>
      </c>
      <c r="F226" s="166">
        <f t="shared" si="524"/>
        <v>0</v>
      </c>
      <c r="G226" s="167" t="e">
        <f t="shared" si="186"/>
        <v>#DIV/0!</v>
      </c>
      <c r="H226" s="155">
        <v>0</v>
      </c>
      <c r="I226" s="156">
        <v>0</v>
      </c>
      <c r="J226" s="167" t="e">
        <f t="shared" si="489"/>
        <v>#DIV/0!</v>
      </c>
      <c r="K226" s="155">
        <v>0</v>
      </c>
      <c r="L226" s="156">
        <v>0</v>
      </c>
      <c r="M226" s="167" t="e">
        <f t="shared" si="490"/>
        <v>#DIV/0!</v>
      </c>
      <c r="N226" s="155">
        <v>0</v>
      </c>
      <c r="O226" s="156">
        <v>0</v>
      </c>
      <c r="P226" s="167" t="e">
        <f t="shared" si="491"/>
        <v>#DIV/0!</v>
      </c>
      <c r="Q226" s="155">
        <v>0</v>
      </c>
      <c r="R226" s="156">
        <v>0</v>
      </c>
      <c r="S226" s="167" t="e">
        <f t="shared" si="492"/>
        <v>#DIV/0!</v>
      </c>
      <c r="T226" s="155"/>
      <c r="U226" s="156"/>
      <c r="V226" s="167" t="e">
        <f t="shared" si="493"/>
        <v>#DIV/0!</v>
      </c>
      <c r="W226" s="155">
        <v>0</v>
      </c>
      <c r="X226" s="156">
        <v>0</v>
      </c>
      <c r="Y226" s="167" t="e">
        <f t="shared" si="494"/>
        <v>#DIV/0!</v>
      </c>
      <c r="Z226" s="155">
        <v>0</v>
      </c>
      <c r="AA226" s="156">
        <v>0</v>
      </c>
      <c r="AB226" s="167" t="e">
        <f t="shared" si="180"/>
        <v>#DIV/0!</v>
      </c>
      <c r="AC226" s="155">
        <v>0</v>
      </c>
      <c r="AD226" s="156">
        <v>0</v>
      </c>
      <c r="AE226" s="167" t="e">
        <f t="shared" si="495"/>
        <v>#DIV/0!</v>
      </c>
      <c r="AF226" s="155">
        <v>0</v>
      </c>
      <c r="AG226" s="156">
        <v>0</v>
      </c>
      <c r="AH226" s="167" t="e">
        <f t="shared" si="496"/>
        <v>#DIV/0!</v>
      </c>
      <c r="AI226" s="155">
        <v>0</v>
      </c>
      <c r="AJ226" s="156">
        <v>0</v>
      </c>
      <c r="AK226" s="167" t="e">
        <f t="shared" si="497"/>
        <v>#DIV/0!</v>
      </c>
      <c r="AL226" s="155">
        <v>0</v>
      </c>
      <c r="AM226" s="156">
        <v>0</v>
      </c>
      <c r="AN226" s="167" t="e">
        <f t="shared" si="498"/>
        <v>#DIV/0!</v>
      </c>
      <c r="AO226" s="155">
        <v>0</v>
      </c>
      <c r="AP226" s="156">
        <v>0</v>
      </c>
      <c r="AQ226" s="167" t="e">
        <f t="shared" si="499"/>
        <v>#DIV/0!</v>
      </c>
      <c r="AR226" s="156"/>
    </row>
    <row r="227" spans="1:44" ht="15.6" outlineLevel="1">
      <c r="A227" s="375"/>
      <c r="B227" s="376"/>
      <c r="C227" s="377"/>
      <c r="D227" s="165" t="s">
        <v>43</v>
      </c>
      <c r="E227" s="163">
        <f t="shared" si="524"/>
        <v>15</v>
      </c>
      <c r="F227" s="166">
        <f t="shared" si="524"/>
        <v>0</v>
      </c>
      <c r="G227" s="167">
        <f t="shared" si="186"/>
        <v>0</v>
      </c>
      <c r="H227" s="155">
        <v>0</v>
      </c>
      <c r="I227" s="156">
        <v>0</v>
      </c>
      <c r="J227" s="167" t="e">
        <f t="shared" si="489"/>
        <v>#DIV/0!</v>
      </c>
      <c r="K227" s="155">
        <v>0</v>
      </c>
      <c r="L227" s="156">
        <v>0</v>
      </c>
      <c r="M227" s="167" t="e">
        <f t="shared" si="490"/>
        <v>#DIV/0!</v>
      </c>
      <c r="N227" s="155">
        <v>15</v>
      </c>
      <c r="O227" s="156"/>
      <c r="P227" s="167">
        <f t="shared" si="491"/>
        <v>0</v>
      </c>
      <c r="Q227" s="155">
        <v>0</v>
      </c>
      <c r="R227" s="156">
        <v>0</v>
      </c>
      <c r="S227" s="167" t="e">
        <f t="shared" si="492"/>
        <v>#DIV/0!</v>
      </c>
      <c r="T227" s="155">
        <v>0</v>
      </c>
      <c r="U227" s="156"/>
      <c r="V227" s="167" t="e">
        <f t="shared" si="493"/>
        <v>#DIV/0!</v>
      </c>
      <c r="W227" s="155">
        <v>0</v>
      </c>
      <c r="X227" s="156">
        <v>0</v>
      </c>
      <c r="Y227" s="167" t="e">
        <f t="shared" si="494"/>
        <v>#DIV/0!</v>
      </c>
      <c r="Z227" s="155">
        <v>0</v>
      </c>
      <c r="AA227" s="156">
        <v>0</v>
      </c>
      <c r="AB227" s="167" t="e">
        <f t="shared" si="180"/>
        <v>#DIV/0!</v>
      </c>
      <c r="AC227" s="155">
        <v>0</v>
      </c>
      <c r="AD227" s="156">
        <v>0</v>
      </c>
      <c r="AE227" s="167" t="e">
        <f t="shared" si="495"/>
        <v>#DIV/0!</v>
      </c>
      <c r="AF227" s="155">
        <v>0</v>
      </c>
      <c r="AG227" s="156">
        <v>0</v>
      </c>
      <c r="AH227" s="167" t="e">
        <f t="shared" si="496"/>
        <v>#DIV/0!</v>
      </c>
      <c r="AI227" s="155">
        <v>0</v>
      </c>
      <c r="AJ227" s="156">
        <v>0</v>
      </c>
      <c r="AK227" s="167" t="e">
        <f t="shared" si="497"/>
        <v>#DIV/0!</v>
      </c>
      <c r="AL227" s="155">
        <v>0</v>
      </c>
      <c r="AM227" s="156">
        <v>0</v>
      </c>
      <c r="AN227" s="167" t="e">
        <f t="shared" si="498"/>
        <v>#DIV/0!</v>
      </c>
      <c r="AO227" s="155">
        <v>0</v>
      </c>
      <c r="AP227" s="156">
        <v>0</v>
      </c>
      <c r="AQ227" s="167" t="e">
        <f t="shared" si="499"/>
        <v>#DIV/0!</v>
      </c>
      <c r="AR227" s="156"/>
    </row>
    <row r="228" spans="1:44" ht="31.2" outlineLevel="1">
      <c r="A228" s="375"/>
      <c r="B228" s="376"/>
      <c r="C228" s="377"/>
      <c r="D228" s="165" t="s">
        <v>308</v>
      </c>
      <c r="E228" s="163">
        <f t="shared" si="524"/>
        <v>0</v>
      </c>
      <c r="F228" s="166">
        <f t="shared" si="524"/>
        <v>0</v>
      </c>
      <c r="G228" s="167" t="e">
        <f t="shared" si="186"/>
        <v>#DIV/0!</v>
      </c>
      <c r="H228" s="155">
        <v>0</v>
      </c>
      <c r="I228" s="156">
        <v>0</v>
      </c>
      <c r="J228" s="167" t="e">
        <f t="shared" si="489"/>
        <v>#DIV/0!</v>
      </c>
      <c r="K228" s="155">
        <v>0</v>
      </c>
      <c r="L228" s="156">
        <v>0</v>
      </c>
      <c r="M228" s="167" t="e">
        <f t="shared" si="490"/>
        <v>#DIV/0!</v>
      </c>
      <c r="N228" s="155">
        <v>0</v>
      </c>
      <c r="O228" s="156">
        <v>0</v>
      </c>
      <c r="P228" s="167" t="e">
        <f t="shared" si="491"/>
        <v>#DIV/0!</v>
      </c>
      <c r="Q228" s="155">
        <v>0</v>
      </c>
      <c r="R228" s="156">
        <v>0</v>
      </c>
      <c r="S228" s="167" t="e">
        <f t="shared" si="492"/>
        <v>#DIV/0!</v>
      </c>
      <c r="T228" s="155"/>
      <c r="U228" s="156"/>
      <c r="V228" s="167" t="e">
        <f t="shared" si="493"/>
        <v>#DIV/0!</v>
      </c>
      <c r="W228" s="155">
        <v>0</v>
      </c>
      <c r="X228" s="156">
        <v>0</v>
      </c>
      <c r="Y228" s="167" t="e">
        <f t="shared" si="494"/>
        <v>#DIV/0!</v>
      </c>
      <c r="Z228" s="155">
        <v>0</v>
      </c>
      <c r="AA228" s="156">
        <v>0</v>
      </c>
      <c r="AB228" s="167" t="e">
        <f t="shared" si="180"/>
        <v>#DIV/0!</v>
      </c>
      <c r="AC228" s="155">
        <v>0</v>
      </c>
      <c r="AD228" s="156">
        <v>0</v>
      </c>
      <c r="AE228" s="167" t="e">
        <f t="shared" si="495"/>
        <v>#DIV/0!</v>
      </c>
      <c r="AF228" s="155">
        <v>0</v>
      </c>
      <c r="AG228" s="156">
        <v>0</v>
      </c>
      <c r="AH228" s="167" t="e">
        <f t="shared" si="496"/>
        <v>#DIV/0!</v>
      </c>
      <c r="AI228" s="155">
        <v>0</v>
      </c>
      <c r="AJ228" s="156">
        <v>0</v>
      </c>
      <c r="AK228" s="167" t="e">
        <f t="shared" si="497"/>
        <v>#DIV/0!</v>
      </c>
      <c r="AL228" s="155">
        <v>0</v>
      </c>
      <c r="AM228" s="156">
        <v>0</v>
      </c>
      <c r="AN228" s="167" t="e">
        <f t="shared" si="498"/>
        <v>#DIV/0!</v>
      </c>
      <c r="AO228" s="155">
        <v>0</v>
      </c>
      <c r="AP228" s="156">
        <v>0</v>
      </c>
      <c r="AQ228" s="167" t="e">
        <f t="shared" si="499"/>
        <v>#DIV/0!</v>
      </c>
      <c r="AR228" s="156"/>
    </row>
    <row r="229" spans="1:44" ht="15.6" outlineLevel="1">
      <c r="A229" s="375" t="s">
        <v>5</v>
      </c>
      <c r="B229" s="376" t="s">
        <v>382</v>
      </c>
      <c r="C229" s="377"/>
      <c r="D229" s="162" t="s">
        <v>307</v>
      </c>
      <c r="E229" s="163">
        <f>E230+E231+E232</f>
        <v>20</v>
      </c>
      <c r="F229" s="164">
        <f t="shared" ref="F229:AP229" si="525">F230+F231+F232</f>
        <v>0</v>
      </c>
      <c r="G229" s="164">
        <f t="shared" si="186"/>
        <v>0</v>
      </c>
      <c r="H229" s="163">
        <f t="shared" si="525"/>
        <v>0</v>
      </c>
      <c r="I229" s="164">
        <f t="shared" si="525"/>
        <v>0</v>
      </c>
      <c r="J229" s="164" t="e">
        <f t="shared" si="489"/>
        <v>#DIV/0!</v>
      </c>
      <c r="K229" s="163">
        <f t="shared" ref="K229" si="526">K230+K231+K232</f>
        <v>0</v>
      </c>
      <c r="L229" s="164">
        <f t="shared" si="525"/>
        <v>0</v>
      </c>
      <c r="M229" s="164" t="e">
        <f t="shared" si="490"/>
        <v>#DIV/0!</v>
      </c>
      <c r="N229" s="163">
        <f t="shared" ref="N229" si="527">N230+N231+N232</f>
        <v>0</v>
      </c>
      <c r="O229" s="164">
        <f t="shared" si="525"/>
        <v>0</v>
      </c>
      <c r="P229" s="164" t="e">
        <f t="shared" si="491"/>
        <v>#DIV/0!</v>
      </c>
      <c r="Q229" s="163">
        <f t="shared" si="525"/>
        <v>0</v>
      </c>
      <c r="R229" s="164">
        <f t="shared" si="525"/>
        <v>0</v>
      </c>
      <c r="S229" s="164" t="e">
        <f t="shared" si="492"/>
        <v>#DIV/0!</v>
      </c>
      <c r="T229" s="163">
        <f t="shared" si="525"/>
        <v>0</v>
      </c>
      <c r="U229" s="164">
        <f t="shared" si="525"/>
        <v>0</v>
      </c>
      <c r="V229" s="164" t="e">
        <f t="shared" si="493"/>
        <v>#DIV/0!</v>
      </c>
      <c r="W229" s="163">
        <f t="shared" si="525"/>
        <v>20</v>
      </c>
      <c r="X229" s="164">
        <f t="shared" si="525"/>
        <v>0</v>
      </c>
      <c r="Y229" s="164">
        <f t="shared" si="494"/>
        <v>0</v>
      </c>
      <c r="Z229" s="163">
        <f t="shared" si="525"/>
        <v>0</v>
      </c>
      <c r="AA229" s="164">
        <f t="shared" si="525"/>
        <v>0</v>
      </c>
      <c r="AB229" s="164" t="e">
        <f t="shared" si="180"/>
        <v>#DIV/0!</v>
      </c>
      <c r="AC229" s="163">
        <f t="shared" si="525"/>
        <v>0</v>
      </c>
      <c r="AD229" s="164">
        <f t="shared" si="525"/>
        <v>0</v>
      </c>
      <c r="AE229" s="164" t="e">
        <f t="shared" si="495"/>
        <v>#DIV/0!</v>
      </c>
      <c r="AF229" s="163">
        <f t="shared" si="525"/>
        <v>0</v>
      </c>
      <c r="AG229" s="164">
        <f t="shared" si="525"/>
        <v>0</v>
      </c>
      <c r="AH229" s="164" t="e">
        <f t="shared" si="496"/>
        <v>#DIV/0!</v>
      </c>
      <c r="AI229" s="163">
        <f t="shared" si="525"/>
        <v>0</v>
      </c>
      <c r="AJ229" s="164">
        <f t="shared" si="525"/>
        <v>0</v>
      </c>
      <c r="AK229" s="164" t="e">
        <f t="shared" si="497"/>
        <v>#DIV/0!</v>
      </c>
      <c r="AL229" s="163">
        <f t="shared" si="525"/>
        <v>0</v>
      </c>
      <c r="AM229" s="164">
        <f t="shared" si="525"/>
        <v>0</v>
      </c>
      <c r="AN229" s="164" t="e">
        <f t="shared" si="498"/>
        <v>#DIV/0!</v>
      </c>
      <c r="AO229" s="163">
        <f t="shared" si="525"/>
        <v>0</v>
      </c>
      <c r="AP229" s="164">
        <f t="shared" si="525"/>
        <v>0</v>
      </c>
      <c r="AQ229" s="164" t="e">
        <f t="shared" si="499"/>
        <v>#DIV/0!</v>
      </c>
      <c r="AR229" s="171"/>
    </row>
    <row r="230" spans="1:44" ht="31.2" outlineLevel="1">
      <c r="A230" s="375"/>
      <c r="B230" s="376"/>
      <c r="C230" s="377"/>
      <c r="D230" s="165" t="s">
        <v>2</v>
      </c>
      <c r="E230" s="163">
        <f t="shared" ref="E230:F232" si="528">H230+K230+N230+Q230+T230+W230+Z230+AC230+AF230+AI230+AL230+AO230</f>
        <v>0</v>
      </c>
      <c r="F230" s="166">
        <f t="shared" si="528"/>
        <v>0</v>
      </c>
      <c r="G230" s="167" t="e">
        <f t="shared" si="186"/>
        <v>#DIV/0!</v>
      </c>
      <c r="H230" s="155">
        <v>0</v>
      </c>
      <c r="I230" s="156">
        <v>0</v>
      </c>
      <c r="J230" s="167" t="e">
        <f t="shared" si="489"/>
        <v>#DIV/0!</v>
      </c>
      <c r="K230" s="155">
        <v>0</v>
      </c>
      <c r="L230" s="156">
        <v>0</v>
      </c>
      <c r="M230" s="167" t="e">
        <f t="shared" si="490"/>
        <v>#DIV/0!</v>
      </c>
      <c r="N230" s="155">
        <v>0</v>
      </c>
      <c r="O230" s="156">
        <v>0</v>
      </c>
      <c r="P230" s="167" t="e">
        <f t="shared" si="491"/>
        <v>#DIV/0!</v>
      </c>
      <c r="Q230" s="155">
        <v>0</v>
      </c>
      <c r="R230" s="156">
        <v>0</v>
      </c>
      <c r="S230" s="167" t="e">
        <f t="shared" si="492"/>
        <v>#DIV/0!</v>
      </c>
      <c r="T230" s="155">
        <v>0</v>
      </c>
      <c r="U230" s="156">
        <v>0</v>
      </c>
      <c r="V230" s="167" t="e">
        <f t="shared" si="493"/>
        <v>#DIV/0!</v>
      </c>
      <c r="W230" s="155"/>
      <c r="X230" s="156"/>
      <c r="Y230" s="167" t="e">
        <f t="shared" si="494"/>
        <v>#DIV/0!</v>
      </c>
      <c r="Z230" s="155">
        <v>0</v>
      </c>
      <c r="AA230" s="156">
        <v>0</v>
      </c>
      <c r="AB230" s="167" t="e">
        <f t="shared" si="180"/>
        <v>#DIV/0!</v>
      </c>
      <c r="AC230" s="155">
        <v>0</v>
      </c>
      <c r="AD230" s="156">
        <v>0</v>
      </c>
      <c r="AE230" s="167" t="e">
        <f t="shared" si="495"/>
        <v>#DIV/0!</v>
      </c>
      <c r="AF230" s="155">
        <v>0</v>
      </c>
      <c r="AG230" s="156">
        <v>0</v>
      </c>
      <c r="AH230" s="167" t="e">
        <f t="shared" si="496"/>
        <v>#DIV/0!</v>
      </c>
      <c r="AI230" s="155">
        <v>0</v>
      </c>
      <c r="AJ230" s="156">
        <v>0</v>
      </c>
      <c r="AK230" s="167" t="e">
        <f t="shared" si="497"/>
        <v>#DIV/0!</v>
      </c>
      <c r="AL230" s="155">
        <v>0</v>
      </c>
      <c r="AM230" s="156">
        <v>0</v>
      </c>
      <c r="AN230" s="167" t="e">
        <f t="shared" si="498"/>
        <v>#DIV/0!</v>
      </c>
      <c r="AO230" s="155">
        <v>0</v>
      </c>
      <c r="AP230" s="156">
        <v>0</v>
      </c>
      <c r="AQ230" s="167" t="e">
        <f t="shared" si="499"/>
        <v>#DIV/0!</v>
      </c>
      <c r="AR230" s="156"/>
    </row>
    <row r="231" spans="1:44" ht="15.6" outlineLevel="1">
      <c r="A231" s="375"/>
      <c r="B231" s="376"/>
      <c r="C231" s="377"/>
      <c r="D231" s="165" t="s">
        <v>43</v>
      </c>
      <c r="E231" s="163">
        <f t="shared" si="528"/>
        <v>20</v>
      </c>
      <c r="F231" s="166">
        <f t="shared" si="528"/>
        <v>0</v>
      </c>
      <c r="G231" s="167">
        <f t="shared" si="186"/>
        <v>0</v>
      </c>
      <c r="H231" s="155">
        <v>0</v>
      </c>
      <c r="I231" s="156">
        <v>0</v>
      </c>
      <c r="J231" s="167" t="e">
        <f t="shared" si="489"/>
        <v>#DIV/0!</v>
      </c>
      <c r="K231" s="155">
        <v>0</v>
      </c>
      <c r="L231" s="156">
        <v>0</v>
      </c>
      <c r="M231" s="167" t="e">
        <f t="shared" si="490"/>
        <v>#DIV/0!</v>
      </c>
      <c r="N231" s="155">
        <v>0</v>
      </c>
      <c r="O231" s="156">
        <v>0</v>
      </c>
      <c r="P231" s="167" t="e">
        <f t="shared" si="491"/>
        <v>#DIV/0!</v>
      </c>
      <c r="Q231" s="155">
        <v>0</v>
      </c>
      <c r="R231" s="156">
        <v>0</v>
      </c>
      <c r="S231" s="167" t="e">
        <f t="shared" si="492"/>
        <v>#DIV/0!</v>
      </c>
      <c r="T231" s="155">
        <v>0</v>
      </c>
      <c r="U231" s="156">
        <v>0</v>
      </c>
      <c r="V231" s="167" t="e">
        <f t="shared" si="493"/>
        <v>#DIV/0!</v>
      </c>
      <c r="W231" s="155">
        <v>20</v>
      </c>
      <c r="X231" s="156"/>
      <c r="Y231" s="167">
        <f t="shared" si="494"/>
        <v>0</v>
      </c>
      <c r="Z231" s="155">
        <v>0</v>
      </c>
      <c r="AA231" s="156">
        <v>0</v>
      </c>
      <c r="AB231" s="167" t="e">
        <f t="shared" ref="AB231:AB294" si="529">(AA231/Z231)*100</f>
        <v>#DIV/0!</v>
      </c>
      <c r="AC231" s="155">
        <v>0</v>
      </c>
      <c r="AD231" s="156">
        <v>0</v>
      </c>
      <c r="AE231" s="167" t="e">
        <f t="shared" si="495"/>
        <v>#DIV/0!</v>
      </c>
      <c r="AF231" s="155">
        <v>0</v>
      </c>
      <c r="AG231" s="156">
        <v>0</v>
      </c>
      <c r="AH231" s="167" t="e">
        <f t="shared" si="496"/>
        <v>#DIV/0!</v>
      </c>
      <c r="AI231" s="155">
        <v>0</v>
      </c>
      <c r="AJ231" s="156">
        <v>0</v>
      </c>
      <c r="AK231" s="167" t="e">
        <f t="shared" si="497"/>
        <v>#DIV/0!</v>
      </c>
      <c r="AL231" s="155">
        <v>0</v>
      </c>
      <c r="AM231" s="156">
        <v>0</v>
      </c>
      <c r="AN231" s="167" t="e">
        <f t="shared" si="498"/>
        <v>#DIV/0!</v>
      </c>
      <c r="AO231" s="155">
        <v>0</v>
      </c>
      <c r="AP231" s="156">
        <v>0</v>
      </c>
      <c r="AQ231" s="167" t="e">
        <f t="shared" si="499"/>
        <v>#DIV/0!</v>
      </c>
      <c r="AR231" s="156"/>
    </row>
    <row r="232" spans="1:44" ht="31.2" outlineLevel="1">
      <c r="A232" s="375"/>
      <c r="B232" s="376"/>
      <c r="C232" s="377"/>
      <c r="D232" s="165" t="s">
        <v>308</v>
      </c>
      <c r="E232" s="163">
        <f t="shared" si="528"/>
        <v>0</v>
      </c>
      <c r="F232" s="166">
        <f t="shared" si="528"/>
        <v>0</v>
      </c>
      <c r="G232" s="167" t="e">
        <f t="shared" ref="G232:G295" si="530">(F232/E232)*100</f>
        <v>#DIV/0!</v>
      </c>
      <c r="H232" s="155">
        <v>0</v>
      </c>
      <c r="I232" s="156">
        <v>0</v>
      </c>
      <c r="J232" s="167" t="e">
        <f t="shared" si="489"/>
        <v>#DIV/0!</v>
      </c>
      <c r="K232" s="155">
        <v>0</v>
      </c>
      <c r="L232" s="156">
        <v>0</v>
      </c>
      <c r="M232" s="167" t="e">
        <f t="shared" si="490"/>
        <v>#DIV/0!</v>
      </c>
      <c r="N232" s="155">
        <v>0</v>
      </c>
      <c r="O232" s="156">
        <v>0</v>
      </c>
      <c r="P232" s="167" t="e">
        <f t="shared" si="491"/>
        <v>#DIV/0!</v>
      </c>
      <c r="Q232" s="155">
        <v>0</v>
      </c>
      <c r="R232" s="156">
        <v>0</v>
      </c>
      <c r="S232" s="167" t="e">
        <f t="shared" si="492"/>
        <v>#DIV/0!</v>
      </c>
      <c r="T232" s="155">
        <v>0</v>
      </c>
      <c r="U232" s="156">
        <v>0</v>
      </c>
      <c r="V232" s="167" t="e">
        <f t="shared" si="493"/>
        <v>#DIV/0!</v>
      </c>
      <c r="W232" s="155"/>
      <c r="X232" s="156"/>
      <c r="Y232" s="167" t="e">
        <f t="shared" si="494"/>
        <v>#DIV/0!</v>
      </c>
      <c r="Z232" s="155">
        <v>0</v>
      </c>
      <c r="AA232" s="156">
        <v>0</v>
      </c>
      <c r="AB232" s="167" t="e">
        <f t="shared" si="529"/>
        <v>#DIV/0!</v>
      </c>
      <c r="AC232" s="155">
        <v>0</v>
      </c>
      <c r="AD232" s="156">
        <v>0</v>
      </c>
      <c r="AE232" s="167" t="e">
        <f t="shared" si="495"/>
        <v>#DIV/0!</v>
      </c>
      <c r="AF232" s="155">
        <v>0</v>
      </c>
      <c r="AG232" s="156">
        <v>0</v>
      </c>
      <c r="AH232" s="167" t="e">
        <f t="shared" si="496"/>
        <v>#DIV/0!</v>
      </c>
      <c r="AI232" s="155">
        <v>0</v>
      </c>
      <c r="AJ232" s="156">
        <v>0</v>
      </c>
      <c r="AK232" s="167" t="e">
        <f t="shared" si="497"/>
        <v>#DIV/0!</v>
      </c>
      <c r="AL232" s="155">
        <v>0</v>
      </c>
      <c r="AM232" s="156">
        <v>0</v>
      </c>
      <c r="AN232" s="167" t="e">
        <f t="shared" si="498"/>
        <v>#DIV/0!</v>
      </c>
      <c r="AO232" s="155">
        <v>0</v>
      </c>
      <c r="AP232" s="156">
        <v>0</v>
      </c>
      <c r="AQ232" s="167" t="e">
        <f t="shared" si="499"/>
        <v>#DIV/0!</v>
      </c>
      <c r="AR232" s="156"/>
    </row>
    <row r="233" spans="1:44" ht="15.6" outlineLevel="1">
      <c r="A233" s="375" t="s">
        <v>9</v>
      </c>
      <c r="B233" s="376" t="s">
        <v>383</v>
      </c>
      <c r="C233" s="377"/>
      <c r="D233" s="162" t="s">
        <v>307</v>
      </c>
      <c r="E233" s="163">
        <f>E234+E235+E236</f>
        <v>15</v>
      </c>
      <c r="F233" s="164">
        <f t="shared" ref="F233:AP233" si="531">F234+F235+F236</f>
        <v>0</v>
      </c>
      <c r="G233" s="164">
        <f t="shared" si="530"/>
        <v>0</v>
      </c>
      <c r="H233" s="163">
        <f t="shared" si="531"/>
        <v>0</v>
      </c>
      <c r="I233" s="164">
        <f t="shared" si="531"/>
        <v>0</v>
      </c>
      <c r="J233" s="164" t="e">
        <f t="shared" si="489"/>
        <v>#DIV/0!</v>
      </c>
      <c r="K233" s="163">
        <f t="shared" ref="K233" si="532">K234+K235+K236</f>
        <v>0</v>
      </c>
      <c r="L233" s="164">
        <f t="shared" si="531"/>
        <v>0</v>
      </c>
      <c r="M233" s="164" t="e">
        <f t="shared" si="490"/>
        <v>#DIV/0!</v>
      </c>
      <c r="N233" s="163">
        <f t="shared" ref="N233" si="533">N234+N235+N236</f>
        <v>0</v>
      </c>
      <c r="O233" s="164">
        <f t="shared" si="531"/>
        <v>0</v>
      </c>
      <c r="P233" s="164" t="e">
        <f t="shared" si="491"/>
        <v>#DIV/0!</v>
      </c>
      <c r="Q233" s="163">
        <f t="shared" si="531"/>
        <v>0</v>
      </c>
      <c r="R233" s="164">
        <f t="shared" si="531"/>
        <v>0</v>
      </c>
      <c r="S233" s="164" t="e">
        <f t="shared" si="492"/>
        <v>#DIV/0!</v>
      </c>
      <c r="T233" s="163">
        <f t="shared" si="531"/>
        <v>0</v>
      </c>
      <c r="U233" s="164">
        <f t="shared" si="531"/>
        <v>0</v>
      </c>
      <c r="V233" s="164" t="e">
        <f t="shared" si="493"/>
        <v>#DIV/0!</v>
      </c>
      <c r="W233" s="163">
        <f t="shared" si="531"/>
        <v>0</v>
      </c>
      <c r="X233" s="164">
        <f t="shared" si="531"/>
        <v>0</v>
      </c>
      <c r="Y233" s="164" t="e">
        <f t="shared" si="494"/>
        <v>#DIV/0!</v>
      </c>
      <c r="Z233" s="163">
        <f t="shared" si="531"/>
        <v>0</v>
      </c>
      <c r="AA233" s="164">
        <f t="shared" si="531"/>
        <v>0</v>
      </c>
      <c r="AB233" s="164" t="e">
        <f t="shared" si="529"/>
        <v>#DIV/0!</v>
      </c>
      <c r="AC233" s="163">
        <f t="shared" si="531"/>
        <v>0</v>
      </c>
      <c r="AD233" s="164">
        <f t="shared" si="531"/>
        <v>0</v>
      </c>
      <c r="AE233" s="164" t="e">
        <f t="shared" si="495"/>
        <v>#DIV/0!</v>
      </c>
      <c r="AF233" s="163">
        <f t="shared" si="531"/>
        <v>0</v>
      </c>
      <c r="AG233" s="164">
        <f t="shared" si="531"/>
        <v>0</v>
      </c>
      <c r="AH233" s="164" t="e">
        <f t="shared" si="496"/>
        <v>#DIV/0!</v>
      </c>
      <c r="AI233" s="163">
        <f t="shared" si="531"/>
        <v>0</v>
      </c>
      <c r="AJ233" s="164">
        <f t="shared" si="531"/>
        <v>0</v>
      </c>
      <c r="AK233" s="164" t="e">
        <f t="shared" si="497"/>
        <v>#DIV/0!</v>
      </c>
      <c r="AL233" s="163">
        <f t="shared" si="531"/>
        <v>15</v>
      </c>
      <c r="AM233" s="164">
        <f t="shared" si="531"/>
        <v>0</v>
      </c>
      <c r="AN233" s="164">
        <f t="shared" si="498"/>
        <v>0</v>
      </c>
      <c r="AO233" s="163">
        <f t="shared" si="531"/>
        <v>0</v>
      </c>
      <c r="AP233" s="164">
        <f t="shared" si="531"/>
        <v>0</v>
      </c>
      <c r="AQ233" s="164" t="e">
        <f t="shared" si="499"/>
        <v>#DIV/0!</v>
      </c>
      <c r="AR233" s="171"/>
    </row>
    <row r="234" spans="1:44" ht="31.2" outlineLevel="1">
      <c r="A234" s="375"/>
      <c r="B234" s="376"/>
      <c r="C234" s="377"/>
      <c r="D234" s="165" t="s">
        <v>2</v>
      </c>
      <c r="E234" s="163">
        <f t="shared" ref="E234:F236" si="534">H234+K234+N234+Q234+T234+W234+Z234+AC234+AF234+AI234+AL234+AO234</f>
        <v>0</v>
      </c>
      <c r="F234" s="166">
        <f t="shared" si="534"/>
        <v>0</v>
      </c>
      <c r="G234" s="167" t="e">
        <f t="shared" si="530"/>
        <v>#DIV/0!</v>
      </c>
      <c r="H234" s="155">
        <v>0</v>
      </c>
      <c r="I234" s="156">
        <v>0</v>
      </c>
      <c r="J234" s="167" t="e">
        <f t="shared" si="489"/>
        <v>#DIV/0!</v>
      </c>
      <c r="K234" s="155">
        <v>0</v>
      </c>
      <c r="L234" s="156">
        <v>0</v>
      </c>
      <c r="M234" s="167" t="e">
        <f t="shared" si="490"/>
        <v>#DIV/0!</v>
      </c>
      <c r="N234" s="155">
        <v>0</v>
      </c>
      <c r="O234" s="156">
        <v>0</v>
      </c>
      <c r="P234" s="167" t="e">
        <f t="shared" si="491"/>
        <v>#DIV/0!</v>
      </c>
      <c r="Q234" s="155">
        <v>0</v>
      </c>
      <c r="R234" s="156">
        <v>0</v>
      </c>
      <c r="S234" s="167" t="e">
        <f t="shared" si="492"/>
        <v>#DIV/0!</v>
      </c>
      <c r="T234" s="155">
        <v>0</v>
      </c>
      <c r="U234" s="156">
        <v>0</v>
      </c>
      <c r="V234" s="167" t="e">
        <f t="shared" si="493"/>
        <v>#DIV/0!</v>
      </c>
      <c r="W234" s="155">
        <v>0</v>
      </c>
      <c r="X234" s="156">
        <v>0</v>
      </c>
      <c r="Y234" s="167" t="e">
        <f t="shared" si="494"/>
        <v>#DIV/0!</v>
      </c>
      <c r="Z234" s="155">
        <v>0</v>
      </c>
      <c r="AA234" s="156">
        <v>0</v>
      </c>
      <c r="AB234" s="167" t="e">
        <f t="shared" si="529"/>
        <v>#DIV/0!</v>
      </c>
      <c r="AC234" s="155">
        <v>0</v>
      </c>
      <c r="AD234" s="156">
        <v>0</v>
      </c>
      <c r="AE234" s="167" t="e">
        <f t="shared" si="495"/>
        <v>#DIV/0!</v>
      </c>
      <c r="AF234" s="155">
        <v>0</v>
      </c>
      <c r="AG234" s="156">
        <v>0</v>
      </c>
      <c r="AH234" s="167" t="e">
        <f t="shared" si="496"/>
        <v>#DIV/0!</v>
      </c>
      <c r="AI234" s="155">
        <v>0</v>
      </c>
      <c r="AJ234" s="156">
        <v>0</v>
      </c>
      <c r="AK234" s="167" t="e">
        <f t="shared" si="497"/>
        <v>#DIV/0!</v>
      </c>
      <c r="AL234" s="155"/>
      <c r="AM234" s="156"/>
      <c r="AN234" s="167" t="e">
        <f t="shared" si="498"/>
        <v>#DIV/0!</v>
      </c>
      <c r="AO234" s="155">
        <v>0</v>
      </c>
      <c r="AP234" s="156">
        <v>0</v>
      </c>
      <c r="AQ234" s="167" t="e">
        <f t="shared" si="499"/>
        <v>#DIV/0!</v>
      </c>
      <c r="AR234" s="156"/>
    </row>
    <row r="235" spans="1:44" ht="15.6" outlineLevel="1">
      <c r="A235" s="375"/>
      <c r="B235" s="376"/>
      <c r="C235" s="377"/>
      <c r="D235" s="165" t="s">
        <v>43</v>
      </c>
      <c r="E235" s="163">
        <f t="shared" si="534"/>
        <v>15</v>
      </c>
      <c r="F235" s="166">
        <f t="shared" si="534"/>
        <v>0</v>
      </c>
      <c r="G235" s="167">
        <f t="shared" si="530"/>
        <v>0</v>
      </c>
      <c r="H235" s="155">
        <v>0</v>
      </c>
      <c r="I235" s="156">
        <v>0</v>
      </c>
      <c r="J235" s="167" t="e">
        <f t="shared" si="489"/>
        <v>#DIV/0!</v>
      </c>
      <c r="K235" s="155">
        <v>0</v>
      </c>
      <c r="L235" s="156">
        <v>0</v>
      </c>
      <c r="M235" s="167" t="e">
        <f t="shared" si="490"/>
        <v>#DIV/0!</v>
      </c>
      <c r="N235" s="155">
        <v>0</v>
      </c>
      <c r="O235" s="156">
        <v>0</v>
      </c>
      <c r="P235" s="167" t="e">
        <f t="shared" si="491"/>
        <v>#DIV/0!</v>
      </c>
      <c r="Q235" s="155">
        <v>0</v>
      </c>
      <c r="R235" s="156">
        <v>0</v>
      </c>
      <c r="S235" s="167" t="e">
        <f t="shared" si="492"/>
        <v>#DIV/0!</v>
      </c>
      <c r="T235" s="155">
        <v>0</v>
      </c>
      <c r="U235" s="156">
        <v>0</v>
      </c>
      <c r="V235" s="167" t="e">
        <f t="shared" si="493"/>
        <v>#DIV/0!</v>
      </c>
      <c r="W235" s="155">
        <v>0</v>
      </c>
      <c r="X235" s="156">
        <v>0</v>
      </c>
      <c r="Y235" s="167" t="e">
        <f t="shared" si="494"/>
        <v>#DIV/0!</v>
      </c>
      <c r="Z235" s="155">
        <v>0</v>
      </c>
      <c r="AA235" s="156">
        <v>0</v>
      </c>
      <c r="AB235" s="167" t="e">
        <f t="shared" si="529"/>
        <v>#DIV/0!</v>
      </c>
      <c r="AC235" s="155">
        <v>0</v>
      </c>
      <c r="AD235" s="156">
        <v>0</v>
      </c>
      <c r="AE235" s="167" t="e">
        <f t="shared" si="495"/>
        <v>#DIV/0!</v>
      </c>
      <c r="AF235" s="155">
        <v>0</v>
      </c>
      <c r="AG235" s="156">
        <v>0</v>
      </c>
      <c r="AH235" s="167" t="e">
        <f t="shared" si="496"/>
        <v>#DIV/0!</v>
      </c>
      <c r="AI235" s="155">
        <v>0</v>
      </c>
      <c r="AJ235" s="156">
        <v>0</v>
      </c>
      <c r="AK235" s="167" t="e">
        <f t="shared" si="497"/>
        <v>#DIV/0!</v>
      </c>
      <c r="AL235" s="155">
        <v>15</v>
      </c>
      <c r="AM235" s="156"/>
      <c r="AN235" s="167">
        <f t="shared" si="498"/>
        <v>0</v>
      </c>
      <c r="AO235" s="155">
        <v>0</v>
      </c>
      <c r="AP235" s="156">
        <v>0</v>
      </c>
      <c r="AQ235" s="167" t="e">
        <f t="shared" si="499"/>
        <v>#DIV/0!</v>
      </c>
      <c r="AR235" s="156"/>
    </row>
    <row r="236" spans="1:44" ht="31.2" outlineLevel="1">
      <c r="A236" s="375"/>
      <c r="B236" s="376"/>
      <c r="C236" s="377"/>
      <c r="D236" s="165" t="s">
        <v>308</v>
      </c>
      <c r="E236" s="163">
        <f t="shared" si="534"/>
        <v>0</v>
      </c>
      <c r="F236" s="166">
        <f t="shared" si="534"/>
        <v>0</v>
      </c>
      <c r="G236" s="167" t="e">
        <f t="shared" si="530"/>
        <v>#DIV/0!</v>
      </c>
      <c r="H236" s="155">
        <v>0</v>
      </c>
      <c r="I236" s="156">
        <v>0</v>
      </c>
      <c r="J236" s="167" t="e">
        <f t="shared" si="489"/>
        <v>#DIV/0!</v>
      </c>
      <c r="K236" s="155">
        <v>0</v>
      </c>
      <c r="L236" s="156">
        <v>0</v>
      </c>
      <c r="M236" s="167" t="e">
        <f t="shared" si="490"/>
        <v>#DIV/0!</v>
      </c>
      <c r="N236" s="155">
        <v>0</v>
      </c>
      <c r="O236" s="156">
        <v>0</v>
      </c>
      <c r="P236" s="167" t="e">
        <f t="shared" si="491"/>
        <v>#DIV/0!</v>
      </c>
      <c r="Q236" s="155">
        <v>0</v>
      </c>
      <c r="R236" s="156">
        <v>0</v>
      </c>
      <c r="S236" s="167" t="e">
        <f t="shared" si="492"/>
        <v>#DIV/0!</v>
      </c>
      <c r="T236" s="155">
        <v>0</v>
      </c>
      <c r="U236" s="156">
        <v>0</v>
      </c>
      <c r="V236" s="167" t="e">
        <f t="shared" si="493"/>
        <v>#DIV/0!</v>
      </c>
      <c r="W236" s="155">
        <v>0</v>
      </c>
      <c r="X236" s="156">
        <v>0</v>
      </c>
      <c r="Y236" s="167" t="e">
        <f t="shared" si="494"/>
        <v>#DIV/0!</v>
      </c>
      <c r="Z236" s="155">
        <v>0</v>
      </c>
      <c r="AA236" s="156">
        <v>0</v>
      </c>
      <c r="AB236" s="167" t="e">
        <f t="shared" si="529"/>
        <v>#DIV/0!</v>
      </c>
      <c r="AC236" s="155">
        <v>0</v>
      </c>
      <c r="AD236" s="156">
        <v>0</v>
      </c>
      <c r="AE236" s="167" t="e">
        <f t="shared" si="495"/>
        <v>#DIV/0!</v>
      </c>
      <c r="AF236" s="155">
        <v>0</v>
      </c>
      <c r="AG236" s="156">
        <v>0</v>
      </c>
      <c r="AH236" s="167" t="e">
        <f t="shared" si="496"/>
        <v>#DIV/0!</v>
      </c>
      <c r="AI236" s="155">
        <v>0</v>
      </c>
      <c r="AJ236" s="156">
        <v>0</v>
      </c>
      <c r="AK236" s="167" t="e">
        <f t="shared" si="497"/>
        <v>#DIV/0!</v>
      </c>
      <c r="AL236" s="155"/>
      <c r="AM236" s="156"/>
      <c r="AN236" s="167" t="e">
        <f t="shared" si="498"/>
        <v>#DIV/0!</v>
      </c>
      <c r="AO236" s="155">
        <v>0</v>
      </c>
      <c r="AP236" s="156">
        <v>0</v>
      </c>
      <c r="AQ236" s="167" t="e">
        <f t="shared" si="499"/>
        <v>#DIV/0!</v>
      </c>
      <c r="AR236" s="156"/>
    </row>
    <row r="237" spans="1:44" ht="15.6" outlineLevel="1">
      <c r="A237" s="375" t="s">
        <v>10</v>
      </c>
      <c r="B237" s="376" t="s">
        <v>384</v>
      </c>
      <c r="C237" s="377"/>
      <c r="D237" s="162" t="s">
        <v>307</v>
      </c>
      <c r="E237" s="163">
        <f>E238+E239+E240</f>
        <v>15</v>
      </c>
      <c r="F237" s="164">
        <f t="shared" ref="F237:AP237" si="535">F238+F239+F240</f>
        <v>0</v>
      </c>
      <c r="G237" s="164">
        <f t="shared" si="530"/>
        <v>0</v>
      </c>
      <c r="H237" s="163">
        <f t="shared" si="535"/>
        <v>0</v>
      </c>
      <c r="I237" s="164">
        <f t="shared" si="535"/>
        <v>0</v>
      </c>
      <c r="J237" s="164" t="e">
        <f t="shared" si="489"/>
        <v>#DIV/0!</v>
      </c>
      <c r="K237" s="163">
        <f t="shared" ref="K237" si="536">K238+K239+K240</f>
        <v>0</v>
      </c>
      <c r="L237" s="164">
        <f t="shared" si="535"/>
        <v>0</v>
      </c>
      <c r="M237" s="164" t="e">
        <f t="shared" si="490"/>
        <v>#DIV/0!</v>
      </c>
      <c r="N237" s="163">
        <f t="shared" ref="N237" si="537">N238+N239+N240</f>
        <v>0</v>
      </c>
      <c r="O237" s="164">
        <f t="shared" si="535"/>
        <v>0</v>
      </c>
      <c r="P237" s="164" t="e">
        <f t="shared" si="491"/>
        <v>#DIV/0!</v>
      </c>
      <c r="Q237" s="163">
        <f t="shared" si="535"/>
        <v>0</v>
      </c>
      <c r="R237" s="164">
        <f t="shared" si="535"/>
        <v>0</v>
      </c>
      <c r="S237" s="164" t="e">
        <f t="shared" si="492"/>
        <v>#DIV/0!</v>
      </c>
      <c r="T237" s="163">
        <f t="shared" si="535"/>
        <v>0</v>
      </c>
      <c r="U237" s="164">
        <f t="shared" si="535"/>
        <v>0</v>
      </c>
      <c r="V237" s="164" t="e">
        <f t="shared" si="493"/>
        <v>#DIV/0!</v>
      </c>
      <c r="W237" s="163">
        <f t="shared" si="535"/>
        <v>15</v>
      </c>
      <c r="X237" s="164">
        <f t="shared" si="535"/>
        <v>0</v>
      </c>
      <c r="Y237" s="164">
        <f t="shared" si="494"/>
        <v>0</v>
      </c>
      <c r="Z237" s="163">
        <f t="shared" si="535"/>
        <v>0</v>
      </c>
      <c r="AA237" s="164">
        <f t="shared" si="535"/>
        <v>0</v>
      </c>
      <c r="AB237" s="164" t="e">
        <f t="shared" si="529"/>
        <v>#DIV/0!</v>
      </c>
      <c r="AC237" s="163">
        <f t="shared" si="535"/>
        <v>0</v>
      </c>
      <c r="AD237" s="164">
        <f t="shared" si="535"/>
        <v>0</v>
      </c>
      <c r="AE237" s="164" t="e">
        <f t="shared" si="495"/>
        <v>#DIV/0!</v>
      </c>
      <c r="AF237" s="163">
        <f t="shared" si="535"/>
        <v>0</v>
      </c>
      <c r="AG237" s="164">
        <f t="shared" si="535"/>
        <v>0</v>
      </c>
      <c r="AH237" s="164" t="e">
        <f t="shared" si="496"/>
        <v>#DIV/0!</v>
      </c>
      <c r="AI237" s="163">
        <f t="shared" si="535"/>
        <v>0</v>
      </c>
      <c r="AJ237" s="164">
        <f t="shared" si="535"/>
        <v>0</v>
      </c>
      <c r="AK237" s="164" t="e">
        <f t="shared" si="497"/>
        <v>#DIV/0!</v>
      </c>
      <c r="AL237" s="163">
        <f t="shared" si="535"/>
        <v>0</v>
      </c>
      <c r="AM237" s="164">
        <f t="shared" si="535"/>
        <v>0</v>
      </c>
      <c r="AN237" s="164" t="e">
        <f t="shared" si="498"/>
        <v>#DIV/0!</v>
      </c>
      <c r="AO237" s="163">
        <f t="shared" si="535"/>
        <v>0</v>
      </c>
      <c r="AP237" s="164">
        <f t="shared" si="535"/>
        <v>0</v>
      </c>
      <c r="AQ237" s="164" t="e">
        <f t="shared" si="499"/>
        <v>#DIV/0!</v>
      </c>
      <c r="AR237" s="171"/>
    </row>
    <row r="238" spans="1:44" ht="31.2" outlineLevel="1">
      <c r="A238" s="375"/>
      <c r="B238" s="376"/>
      <c r="C238" s="377"/>
      <c r="D238" s="165" t="s">
        <v>2</v>
      </c>
      <c r="E238" s="163">
        <f t="shared" ref="E238:F240" si="538">H238+K238+N238+Q238+T238+W238+Z238+AC238+AF238+AI238+AL238+AO238</f>
        <v>0</v>
      </c>
      <c r="F238" s="166">
        <f t="shared" si="538"/>
        <v>0</v>
      </c>
      <c r="G238" s="167" t="e">
        <f t="shared" si="530"/>
        <v>#DIV/0!</v>
      </c>
      <c r="H238" s="155">
        <v>0</v>
      </c>
      <c r="I238" s="156">
        <v>0</v>
      </c>
      <c r="J238" s="167" t="e">
        <f t="shared" si="489"/>
        <v>#DIV/0!</v>
      </c>
      <c r="K238" s="155">
        <v>0</v>
      </c>
      <c r="L238" s="156">
        <v>0</v>
      </c>
      <c r="M238" s="167" t="e">
        <f t="shared" si="490"/>
        <v>#DIV/0!</v>
      </c>
      <c r="N238" s="155">
        <v>0</v>
      </c>
      <c r="O238" s="156">
        <v>0</v>
      </c>
      <c r="P238" s="167" t="e">
        <f t="shared" si="491"/>
        <v>#DIV/0!</v>
      </c>
      <c r="Q238" s="155">
        <v>0</v>
      </c>
      <c r="R238" s="156">
        <v>0</v>
      </c>
      <c r="S238" s="167" t="e">
        <f t="shared" si="492"/>
        <v>#DIV/0!</v>
      </c>
      <c r="T238" s="155">
        <v>0</v>
      </c>
      <c r="U238" s="156">
        <v>0</v>
      </c>
      <c r="V238" s="167" t="e">
        <f t="shared" si="493"/>
        <v>#DIV/0!</v>
      </c>
      <c r="W238" s="155"/>
      <c r="X238" s="156"/>
      <c r="Y238" s="167" t="e">
        <f t="shared" si="494"/>
        <v>#DIV/0!</v>
      </c>
      <c r="Z238" s="155">
        <v>0</v>
      </c>
      <c r="AA238" s="156">
        <v>0</v>
      </c>
      <c r="AB238" s="167" t="e">
        <f t="shared" si="529"/>
        <v>#DIV/0!</v>
      </c>
      <c r="AC238" s="155">
        <v>0</v>
      </c>
      <c r="AD238" s="156">
        <v>0</v>
      </c>
      <c r="AE238" s="167" t="e">
        <f t="shared" si="495"/>
        <v>#DIV/0!</v>
      </c>
      <c r="AF238" s="155">
        <v>0</v>
      </c>
      <c r="AG238" s="156">
        <v>0</v>
      </c>
      <c r="AH238" s="167" t="e">
        <f t="shared" si="496"/>
        <v>#DIV/0!</v>
      </c>
      <c r="AI238" s="155">
        <v>0</v>
      </c>
      <c r="AJ238" s="156">
        <v>0</v>
      </c>
      <c r="AK238" s="167" t="e">
        <f t="shared" si="497"/>
        <v>#DIV/0!</v>
      </c>
      <c r="AL238" s="155">
        <v>0</v>
      </c>
      <c r="AM238" s="156">
        <v>0</v>
      </c>
      <c r="AN238" s="167" t="e">
        <f t="shared" si="498"/>
        <v>#DIV/0!</v>
      </c>
      <c r="AO238" s="155">
        <v>0</v>
      </c>
      <c r="AP238" s="156">
        <v>0</v>
      </c>
      <c r="AQ238" s="167" t="e">
        <f t="shared" si="499"/>
        <v>#DIV/0!</v>
      </c>
      <c r="AR238" s="156"/>
    </row>
    <row r="239" spans="1:44" ht="15.6" outlineLevel="1">
      <c r="A239" s="375"/>
      <c r="B239" s="376"/>
      <c r="C239" s="377"/>
      <c r="D239" s="165" t="s">
        <v>43</v>
      </c>
      <c r="E239" s="163">
        <f t="shared" si="538"/>
        <v>15</v>
      </c>
      <c r="F239" s="166">
        <f t="shared" si="538"/>
        <v>0</v>
      </c>
      <c r="G239" s="167">
        <f t="shared" si="530"/>
        <v>0</v>
      </c>
      <c r="H239" s="155">
        <v>0</v>
      </c>
      <c r="I239" s="156">
        <v>0</v>
      </c>
      <c r="J239" s="167" t="e">
        <f t="shared" si="489"/>
        <v>#DIV/0!</v>
      </c>
      <c r="K239" s="155">
        <v>0</v>
      </c>
      <c r="L239" s="156">
        <v>0</v>
      </c>
      <c r="M239" s="167" t="e">
        <f t="shared" si="490"/>
        <v>#DIV/0!</v>
      </c>
      <c r="N239" s="155">
        <v>0</v>
      </c>
      <c r="O239" s="156">
        <v>0</v>
      </c>
      <c r="P239" s="167" t="e">
        <f t="shared" si="491"/>
        <v>#DIV/0!</v>
      </c>
      <c r="Q239" s="155">
        <v>0</v>
      </c>
      <c r="R239" s="156">
        <v>0</v>
      </c>
      <c r="S239" s="167" t="e">
        <f t="shared" si="492"/>
        <v>#DIV/0!</v>
      </c>
      <c r="T239" s="155">
        <v>0</v>
      </c>
      <c r="U239" s="156">
        <v>0</v>
      </c>
      <c r="V239" s="167" t="e">
        <f t="shared" si="493"/>
        <v>#DIV/0!</v>
      </c>
      <c r="W239" s="155">
        <v>15</v>
      </c>
      <c r="X239" s="156"/>
      <c r="Y239" s="167">
        <f t="shared" si="494"/>
        <v>0</v>
      </c>
      <c r="Z239" s="155">
        <v>0</v>
      </c>
      <c r="AA239" s="156">
        <v>0</v>
      </c>
      <c r="AB239" s="167" t="e">
        <f t="shared" si="529"/>
        <v>#DIV/0!</v>
      </c>
      <c r="AC239" s="155">
        <v>0</v>
      </c>
      <c r="AD239" s="156">
        <v>0</v>
      </c>
      <c r="AE239" s="167" t="e">
        <f t="shared" si="495"/>
        <v>#DIV/0!</v>
      </c>
      <c r="AF239" s="155">
        <v>0</v>
      </c>
      <c r="AG239" s="156">
        <v>0</v>
      </c>
      <c r="AH239" s="167" t="e">
        <f t="shared" si="496"/>
        <v>#DIV/0!</v>
      </c>
      <c r="AI239" s="155">
        <v>0</v>
      </c>
      <c r="AJ239" s="156">
        <v>0</v>
      </c>
      <c r="AK239" s="167" t="e">
        <f t="shared" si="497"/>
        <v>#DIV/0!</v>
      </c>
      <c r="AL239" s="155">
        <v>0</v>
      </c>
      <c r="AM239" s="156">
        <v>0</v>
      </c>
      <c r="AN239" s="167" t="e">
        <f t="shared" si="498"/>
        <v>#DIV/0!</v>
      </c>
      <c r="AO239" s="155">
        <v>0</v>
      </c>
      <c r="AP239" s="156">
        <v>0</v>
      </c>
      <c r="AQ239" s="167" t="e">
        <f t="shared" si="499"/>
        <v>#DIV/0!</v>
      </c>
      <c r="AR239" s="156"/>
    </row>
    <row r="240" spans="1:44" ht="31.2" outlineLevel="1">
      <c r="A240" s="375"/>
      <c r="B240" s="376"/>
      <c r="C240" s="377"/>
      <c r="D240" s="165" t="s">
        <v>308</v>
      </c>
      <c r="E240" s="163">
        <f t="shared" si="538"/>
        <v>0</v>
      </c>
      <c r="F240" s="166">
        <f t="shared" si="538"/>
        <v>0</v>
      </c>
      <c r="G240" s="167" t="e">
        <f t="shared" si="530"/>
        <v>#DIV/0!</v>
      </c>
      <c r="H240" s="155">
        <v>0</v>
      </c>
      <c r="I240" s="156">
        <v>0</v>
      </c>
      <c r="J240" s="167" t="e">
        <f t="shared" si="489"/>
        <v>#DIV/0!</v>
      </c>
      <c r="K240" s="155">
        <v>0</v>
      </c>
      <c r="L240" s="156">
        <v>0</v>
      </c>
      <c r="M240" s="167" t="e">
        <f t="shared" si="490"/>
        <v>#DIV/0!</v>
      </c>
      <c r="N240" s="155">
        <v>0</v>
      </c>
      <c r="O240" s="156">
        <v>0</v>
      </c>
      <c r="P240" s="167" t="e">
        <f t="shared" si="491"/>
        <v>#DIV/0!</v>
      </c>
      <c r="Q240" s="155">
        <v>0</v>
      </c>
      <c r="R240" s="156">
        <v>0</v>
      </c>
      <c r="S240" s="167" t="e">
        <f t="shared" si="492"/>
        <v>#DIV/0!</v>
      </c>
      <c r="T240" s="155">
        <v>0</v>
      </c>
      <c r="U240" s="156">
        <v>0</v>
      </c>
      <c r="V240" s="167" t="e">
        <f t="shared" si="493"/>
        <v>#DIV/0!</v>
      </c>
      <c r="W240" s="155"/>
      <c r="X240" s="156"/>
      <c r="Y240" s="167" t="e">
        <f t="shared" si="494"/>
        <v>#DIV/0!</v>
      </c>
      <c r="Z240" s="155">
        <v>0</v>
      </c>
      <c r="AA240" s="156">
        <v>0</v>
      </c>
      <c r="AB240" s="167" t="e">
        <f t="shared" si="529"/>
        <v>#DIV/0!</v>
      </c>
      <c r="AC240" s="155">
        <v>0</v>
      </c>
      <c r="AD240" s="156">
        <v>0</v>
      </c>
      <c r="AE240" s="167" t="e">
        <f t="shared" si="495"/>
        <v>#DIV/0!</v>
      </c>
      <c r="AF240" s="155">
        <v>0</v>
      </c>
      <c r="AG240" s="156">
        <v>0</v>
      </c>
      <c r="AH240" s="167" t="e">
        <f t="shared" si="496"/>
        <v>#DIV/0!</v>
      </c>
      <c r="AI240" s="155">
        <v>0</v>
      </c>
      <c r="AJ240" s="156">
        <v>0</v>
      </c>
      <c r="AK240" s="167" t="e">
        <f t="shared" si="497"/>
        <v>#DIV/0!</v>
      </c>
      <c r="AL240" s="155">
        <v>0</v>
      </c>
      <c r="AM240" s="156">
        <v>0</v>
      </c>
      <c r="AN240" s="167" t="e">
        <f t="shared" si="498"/>
        <v>#DIV/0!</v>
      </c>
      <c r="AO240" s="155">
        <v>0</v>
      </c>
      <c r="AP240" s="156">
        <v>0</v>
      </c>
      <c r="AQ240" s="167" t="e">
        <f t="shared" si="499"/>
        <v>#DIV/0!</v>
      </c>
      <c r="AR240" s="156"/>
    </row>
    <row r="241" spans="1:44" ht="15.6" outlineLevel="1">
      <c r="A241" s="375" t="s">
        <v>317</v>
      </c>
      <c r="B241" s="376" t="s">
        <v>385</v>
      </c>
      <c r="C241" s="377"/>
      <c r="D241" s="162" t="s">
        <v>307</v>
      </c>
      <c r="E241" s="163">
        <f>E242+E243+E244</f>
        <v>10</v>
      </c>
      <c r="F241" s="164">
        <f t="shared" ref="F241:AP241" si="539">F242+F243+F244</f>
        <v>0</v>
      </c>
      <c r="G241" s="164">
        <f t="shared" si="530"/>
        <v>0</v>
      </c>
      <c r="H241" s="163">
        <f t="shared" si="539"/>
        <v>0</v>
      </c>
      <c r="I241" s="164">
        <f t="shared" si="539"/>
        <v>0</v>
      </c>
      <c r="J241" s="164" t="e">
        <f t="shared" si="489"/>
        <v>#DIV/0!</v>
      </c>
      <c r="K241" s="163">
        <f t="shared" ref="K241" si="540">K242+K243+K244</f>
        <v>0</v>
      </c>
      <c r="L241" s="164">
        <f t="shared" si="539"/>
        <v>0</v>
      </c>
      <c r="M241" s="164" t="e">
        <f t="shared" si="490"/>
        <v>#DIV/0!</v>
      </c>
      <c r="N241" s="163">
        <f t="shared" ref="N241" si="541">N242+N243+N244</f>
        <v>0</v>
      </c>
      <c r="O241" s="164">
        <f t="shared" si="539"/>
        <v>0</v>
      </c>
      <c r="P241" s="164" t="e">
        <f t="shared" si="491"/>
        <v>#DIV/0!</v>
      </c>
      <c r="Q241" s="163">
        <f t="shared" si="539"/>
        <v>0</v>
      </c>
      <c r="R241" s="164">
        <f t="shared" si="539"/>
        <v>0</v>
      </c>
      <c r="S241" s="164" t="e">
        <f t="shared" si="492"/>
        <v>#DIV/0!</v>
      </c>
      <c r="T241" s="163">
        <f t="shared" si="539"/>
        <v>10</v>
      </c>
      <c r="U241" s="164">
        <f t="shared" si="539"/>
        <v>0</v>
      </c>
      <c r="V241" s="164">
        <f t="shared" si="493"/>
        <v>0</v>
      </c>
      <c r="W241" s="163">
        <f t="shared" si="539"/>
        <v>0</v>
      </c>
      <c r="X241" s="164">
        <f t="shared" si="539"/>
        <v>0</v>
      </c>
      <c r="Y241" s="164" t="e">
        <f t="shared" si="494"/>
        <v>#DIV/0!</v>
      </c>
      <c r="Z241" s="163">
        <f t="shared" si="539"/>
        <v>0</v>
      </c>
      <c r="AA241" s="164">
        <f t="shared" si="539"/>
        <v>0</v>
      </c>
      <c r="AB241" s="164" t="e">
        <f t="shared" si="529"/>
        <v>#DIV/0!</v>
      </c>
      <c r="AC241" s="163">
        <f t="shared" si="539"/>
        <v>0</v>
      </c>
      <c r="AD241" s="164">
        <f t="shared" si="539"/>
        <v>0</v>
      </c>
      <c r="AE241" s="164" t="e">
        <f t="shared" si="495"/>
        <v>#DIV/0!</v>
      </c>
      <c r="AF241" s="163">
        <f t="shared" si="539"/>
        <v>0</v>
      </c>
      <c r="AG241" s="164">
        <f t="shared" si="539"/>
        <v>0</v>
      </c>
      <c r="AH241" s="164" t="e">
        <f t="shared" si="496"/>
        <v>#DIV/0!</v>
      </c>
      <c r="AI241" s="163">
        <f t="shared" si="539"/>
        <v>0</v>
      </c>
      <c r="AJ241" s="164">
        <f t="shared" si="539"/>
        <v>0</v>
      </c>
      <c r="AK241" s="164" t="e">
        <f t="shared" si="497"/>
        <v>#DIV/0!</v>
      </c>
      <c r="AL241" s="163">
        <f t="shared" si="539"/>
        <v>0</v>
      </c>
      <c r="AM241" s="164">
        <f t="shared" si="539"/>
        <v>0</v>
      </c>
      <c r="AN241" s="164" t="e">
        <f t="shared" si="498"/>
        <v>#DIV/0!</v>
      </c>
      <c r="AO241" s="163">
        <f t="shared" si="539"/>
        <v>0</v>
      </c>
      <c r="AP241" s="164">
        <f t="shared" si="539"/>
        <v>0</v>
      </c>
      <c r="AQ241" s="164" t="e">
        <f t="shared" si="499"/>
        <v>#DIV/0!</v>
      </c>
      <c r="AR241" s="171"/>
    </row>
    <row r="242" spans="1:44" ht="31.2" outlineLevel="1">
      <c r="A242" s="375"/>
      <c r="B242" s="376"/>
      <c r="C242" s="377"/>
      <c r="D242" s="165" t="s">
        <v>2</v>
      </c>
      <c r="E242" s="163">
        <f t="shared" ref="E242:F244" si="542">H242+K242+N242+Q242+T242+W242+Z242+AC242+AF242+AI242+AL242+AO242</f>
        <v>0</v>
      </c>
      <c r="F242" s="166">
        <f t="shared" si="542"/>
        <v>0</v>
      </c>
      <c r="G242" s="167" t="e">
        <f t="shared" si="530"/>
        <v>#DIV/0!</v>
      </c>
      <c r="H242" s="155">
        <v>0</v>
      </c>
      <c r="I242" s="156">
        <v>0</v>
      </c>
      <c r="J242" s="167" t="e">
        <f t="shared" si="489"/>
        <v>#DIV/0!</v>
      </c>
      <c r="K242" s="155">
        <v>0</v>
      </c>
      <c r="L242" s="156">
        <v>0</v>
      </c>
      <c r="M242" s="167" t="e">
        <f t="shared" si="490"/>
        <v>#DIV/0!</v>
      </c>
      <c r="N242" s="155">
        <v>0</v>
      </c>
      <c r="O242" s="156">
        <v>0</v>
      </c>
      <c r="P242" s="167" t="e">
        <f t="shared" si="491"/>
        <v>#DIV/0!</v>
      </c>
      <c r="Q242" s="155">
        <v>0</v>
      </c>
      <c r="R242" s="156">
        <v>0</v>
      </c>
      <c r="S242" s="167" t="e">
        <f t="shared" si="492"/>
        <v>#DIV/0!</v>
      </c>
      <c r="T242" s="155"/>
      <c r="U242" s="156"/>
      <c r="V242" s="167" t="e">
        <f t="shared" si="493"/>
        <v>#DIV/0!</v>
      </c>
      <c r="W242" s="155">
        <v>0</v>
      </c>
      <c r="X242" s="156">
        <v>0</v>
      </c>
      <c r="Y242" s="167" t="e">
        <f t="shared" si="494"/>
        <v>#DIV/0!</v>
      </c>
      <c r="Z242" s="155">
        <v>0</v>
      </c>
      <c r="AA242" s="156">
        <v>0</v>
      </c>
      <c r="AB242" s="167" t="e">
        <f t="shared" si="529"/>
        <v>#DIV/0!</v>
      </c>
      <c r="AC242" s="155">
        <v>0</v>
      </c>
      <c r="AD242" s="156">
        <v>0</v>
      </c>
      <c r="AE242" s="167" t="e">
        <f t="shared" si="495"/>
        <v>#DIV/0!</v>
      </c>
      <c r="AF242" s="155">
        <v>0</v>
      </c>
      <c r="AG242" s="156">
        <v>0</v>
      </c>
      <c r="AH242" s="167" t="e">
        <f t="shared" si="496"/>
        <v>#DIV/0!</v>
      </c>
      <c r="AI242" s="155">
        <v>0</v>
      </c>
      <c r="AJ242" s="156">
        <v>0</v>
      </c>
      <c r="AK242" s="167" t="e">
        <f t="shared" si="497"/>
        <v>#DIV/0!</v>
      </c>
      <c r="AL242" s="155">
        <v>0</v>
      </c>
      <c r="AM242" s="156">
        <v>0</v>
      </c>
      <c r="AN242" s="167" t="e">
        <f t="shared" si="498"/>
        <v>#DIV/0!</v>
      </c>
      <c r="AO242" s="155">
        <v>0</v>
      </c>
      <c r="AP242" s="156">
        <v>0</v>
      </c>
      <c r="AQ242" s="167" t="e">
        <f t="shared" si="499"/>
        <v>#DIV/0!</v>
      </c>
      <c r="AR242" s="156"/>
    </row>
    <row r="243" spans="1:44" ht="15.6" outlineLevel="1">
      <c r="A243" s="375"/>
      <c r="B243" s="376"/>
      <c r="C243" s="377"/>
      <c r="D243" s="165" t="s">
        <v>43</v>
      </c>
      <c r="E243" s="163">
        <f t="shared" si="542"/>
        <v>10</v>
      </c>
      <c r="F243" s="166">
        <f t="shared" si="542"/>
        <v>0</v>
      </c>
      <c r="G243" s="167">
        <f t="shared" si="530"/>
        <v>0</v>
      </c>
      <c r="H243" s="155">
        <v>0</v>
      </c>
      <c r="I243" s="156">
        <v>0</v>
      </c>
      <c r="J243" s="167" t="e">
        <f t="shared" si="489"/>
        <v>#DIV/0!</v>
      </c>
      <c r="K243" s="155">
        <v>0</v>
      </c>
      <c r="L243" s="156">
        <v>0</v>
      </c>
      <c r="M243" s="167" t="e">
        <f t="shared" si="490"/>
        <v>#DIV/0!</v>
      </c>
      <c r="N243" s="155">
        <v>0</v>
      </c>
      <c r="O243" s="156">
        <v>0</v>
      </c>
      <c r="P243" s="167" t="e">
        <f t="shared" si="491"/>
        <v>#DIV/0!</v>
      </c>
      <c r="Q243" s="155">
        <v>0</v>
      </c>
      <c r="R243" s="156">
        <v>0</v>
      </c>
      <c r="S243" s="167" t="e">
        <f t="shared" si="492"/>
        <v>#DIV/0!</v>
      </c>
      <c r="T243" s="155">
        <v>10</v>
      </c>
      <c r="U243" s="156"/>
      <c r="V243" s="167">
        <f t="shared" si="493"/>
        <v>0</v>
      </c>
      <c r="W243" s="155">
        <v>0</v>
      </c>
      <c r="X243" s="156">
        <v>0</v>
      </c>
      <c r="Y243" s="167" t="e">
        <f t="shared" si="494"/>
        <v>#DIV/0!</v>
      </c>
      <c r="Z243" s="155">
        <v>0</v>
      </c>
      <c r="AA243" s="156">
        <v>0</v>
      </c>
      <c r="AB243" s="167" t="e">
        <f t="shared" si="529"/>
        <v>#DIV/0!</v>
      </c>
      <c r="AC243" s="155">
        <v>0</v>
      </c>
      <c r="AD243" s="156">
        <v>0</v>
      </c>
      <c r="AE243" s="167" t="e">
        <f t="shared" si="495"/>
        <v>#DIV/0!</v>
      </c>
      <c r="AF243" s="155">
        <v>0</v>
      </c>
      <c r="AG243" s="156">
        <v>0</v>
      </c>
      <c r="AH243" s="167" t="e">
        <f t="shared" si="496"/>
        <v>#DIV/0!</v>
      </c>
      <c r="AI243" s="155">
        <v>0</v>
      </c>
      <c r="AJ243" s="156">
        <v>0</v>
      </c>
      <c r="AK243" s="167" t="e">
        <f t="shared" si="497"/>
        <v>#DIV/0!</v>
      </c>
      <c r="AL243" s="155">
        <v>0</v>
      </c>
      <c r="AM243" s="156">
        <v>0</v>
      </c>
      <c r="AN243" s="167" t="e">
        <f t="shared" si="498"/>
        <v>#DIV/0!</v>
      </c>
      <c r="AO243" s="155">
        <v>0</v>
      </c>
      <c r="AP243" s="156">
        <v>0</v>
      </c>
      <c r="AQ243" s="167" t="e">
        <f t="shared" si="499"/>
        <v>#DIV/0!</v>
      </c>
      <c r="AR243" s="156"/>
    </row>
    <row r="244" spans="1:44" ht="31.2" outlineLevel="1">
      <c r="A244" s="375"/>
      <c r="B244" s="376"/>
      <c r="C244" s="377"/>
      <c r="D244" s="165" t="s">
        <v>308</v>
      </c>
      <c r="E244" s="163">
        <f t="shared" si="542"/>
        <v>0</v>
      </c>
      <c r="F244" s="166">
        <f t="shared" si="542"/>
        <v>0</v>
      </c>
      <c r="G244" s="167" t="e">
        <f t="shared" si="530"/>
        <v>#DIV/0!</v>
      </c>
      <c r="H244" s="155">
        <v>0</v>
      </c>
      <c r="I244" s="156">
        <v>0</v>
      </c>
      <c r="J244" s="167" t="e">
        <f t="shared" si="489"/>
        <v>#DIV/0!</v>
      </c>
      <c r="K244" s="155">
        <v>0</v>
      </c>
      <c r="L244" s="156">
        <v>0</v>
      </c>
      <c r="M244" s="167" t="e">
        <f t="shared" si="490"/>
        <v>#DIV/0!</v>
      </c>
      <c r="N244" s="155">
        <v>0</v>
      </c>
      <c r="O244" s="156">
        <v>0</v>
      </c>
      <c r="P244" s="167" t="e">
        <f t="shared" si="491"/>
        <v>#DIV/0!</v>
      </c>
      <c r="Q244" s="155">
        <v>0</v>
      </c>
      <c r="R244" s="156">
        <v>0</v>
      </c>
      <c r="S244" s="167" t="e">
        <f t="shared" si="492"/>
        <v>#DIV/0!</v>
      </c>
      <c r="T244" s="155"/>
      <c r="U244" s="156"/>
      <c r="V244" s="167" t="e">
        <f t="shared" si="493"/>
        <v>#DIV/0!</v>
      </c>
      <c r="W244" s="155">
        <v>0</v>
      </c>
      <c r="X244" s="156">
        <v>0</v>
      </c>
      <c r="Y244" s="167" t="e">
        <f t="shared" si="494"/>
        <v>#DIV/0!</v>
      </c>
      <c r="Z244" s="155">
        <v>0</v>
      </c>
      <c r="AA244" s="156">
        <v>0</v>
      </c>
      <c r="AB244" s="167" t="e">
        <f t="shared" si="529"/>
        <v>#DIV/0!</v>
      </c>
      <c r="AC244" s="155">
        <v>0</v>
      </c>
      <c r="AD244" s="156">
        <v>0</v>
      </c>
      <c r="AE244" s="167" t="e">
        <f t="shared" si="495"/>
        <v>#DIV/0!</v>
      </c>
      <c r="AF244" s="155">
        <v>0</v>
      </c>
      <c r="AG244" s="156">
        <v>0</v>
      </c>
      <c r="AH244" s="167" t="e">
        <f t="shared" si="496"/>
        <v>#DIV/0!</v>
      </c>
      <c r="AI244" s="155">
        <v>0</v>
      </c>
      <c r="AJ244" s="156">
        <v>0</v>
      </c>
      <c r="AK244" s="167" t="e">
        <f t="shared" si="497"/>
        <v>#DIV/0!</v>
      </c>
      <c r="AL244" s="155">
        <v>0</v>
      </c>
      <c r="AM244" s="156">
        <v>0</v>
      </c>
      <c r="AN244" s="167" t="e">
        <f t="shared" si="498"/>
        <v>#DIV/0!</v>
      </c>
      <c r="AO244" s="155">
        <v>0</v>
      </c>
      <c r="AP244" s="156">
        <v>0</v>
      </c>
      <c r="AQ244" s="167" t="e">
        <f t="shared" si="499"/>
        <v>#DIV/0!</v>
      </c>
      <c r="AR244" s="156"/>
    </row>
    <row r="245" spans="1:44" ht="15.6" outlineLevel="1">
      <c r="A245" s="375" t="s">
        <v>319</v>
      </c>
      <c r="B245" s="376" t="s">
        <v>386</v>
      </c>
      <c r="C245" s="377"/>
      <c r="D245" s="162" t="s">
        <v>307</v>
      </c>
      <c r="E245" s="163">
        <f>E246+E247+E248</f>
        <v>10</v>
      </c>
      <c r="F245" s="164">
        <f t="shared" ref="F245:AP245" si="543">F246+F247+F248</f>
        <v>0</v>
      </c>
      <c r="G245" s="164">
        <f t="shared" si="530"/>
        <v>0</v>
      </c>
      <c r="H245" s="163">
        <f t="shared" si="543"/>
        <v>0</v>
      </c>
      <c r="I245" s="164">
        <f t="shared" si="543"/>
        <v>0</v>
      </c>
      <c r="J245" s="164" t="e">
        <f t="shared" si="489"/>
        <v>#DIV/0!</v>
      </c>
      <c r="K245" s="163">
        <f t="shared" ref="K245" si="544">K246+K247+K248</f>
        <v>0</v>
      </c>
      <c r="L245" s="164">
        <f t="shared" si="543"/>
        <v>0</v>
      </c>
      <c r="M245" s="164" t="e">
        <f t="shared" si="490"/>
        <v>#DIV/0!</v>
      </c>
      <c r="N245" s="163">
        <f t="shared" ref="N245" si="545">N246+N247+N248</f>
        <v>0</v>
      </c>
      <c r="O245" s="164">
        <f t="shared" si="543"/>
        <v>0</v>
      </c>
      <c r="P245" s="164" t="e">
        <f t="shared" si="491"/>
        <v>#DIV/0!</v>
      </c>
      <c r="Q245" s="163">
        <f t="shared" si="543"/>
        <v>0</v>
      </c>
      <c r="R245" s="164">
        <f t="shared" si="543"/>
        <v>0</v>
      </c>
      <c r="S245" s="164" t="e">
        <f t="shared" si="492"/>
        <v>#DIV/0!</v>
      </c>
      <c r="T245" s="163">
        <f t="shared" si="543"/>
        <v>0</v>
      </c>
      <c r="U245" s="164">
        <f t="shared" si="543"/>
        <v>0</v>
      </c>
      <c r="V245" s="164" t="e">
        <f t="shared" si="493"/>
        <v>#DIV/0!</v>
      </c>
      <c r="W245" s="163">
        <f t="shared" si="543"/>
        <v>0</v>
      </c>
      <c r="X245" s="164">
        <f t="shared" si="543"/>
        <v>0</v>
      </c>
      <c r="Y245" s="164" t="e">
        <f t="shared" si="494"/>
        <v>#DIV/0!</v>
      </c>
      <c r="Z245" s="163">
        <f t="shared" si="543"/>
        <v>0</v>
      </c>
      <c r="AA245" s="164">
        <f t="shared" si="543"/>
        <v>0</v>
      </c>
      <c r="AB245" s="164" t="e">
        <f t="shared" si="529"/>
        <v>#DIV/0!</v>
      </c>
      <c r="AC245" s="163">
        <f t="shared" si="543"/>
        <v>0</v>
      </c>
      <c r="AD245" s="164">
        <f t="shared" si="543"/>
        <v>0</v>
      </c>
      <c r="AE245" s="164" t="e">
        <f t="shared" si="495"/>
        <v>#DIV/0!</v>
      </c>
      <c r="AF245" s="163">
        <f t="shared" si="543"/>
        <v>0</v>
      </c>
      <c r="AG245" s="164">
        <f t="shared" si="543"/>
        <v>0</v>
      </c>
      <c r="AH245" s="164" t="e">
        <f t="shared" si="496"/>
        <v>#DIV/0!</v>
      </c>
      <c r="AI245" s="163">
        <f t="shared" si="543"/>
        <v>0</v>
      </c>
      <c r="AJ245" s="164">
        <f t="shared" si="543"/>
        <v>0</v>
      </c>
      <c r="AK245" s="164" t="e">
        <f t="shared" si="497"/>
        <v>#DIV/0!</v>
      </c>
      <c r="AL245" s="163">
        <f t="shared" si="543"/>
        <v>10</v>
      </c>
      <c r="AM245" s="164">
        <f t="shared" si="543"/>
        <v>0</v>
      </c>
      <c r="AN245" s="164">
        <f t="shared" si="498"/>
        <v>0</v>
      </c>
      <c r="AO245" s="163">
        <f t="shared" si="543"/>
        <v>0</v>
      </c>
      <c r="AP245" s="164">
        <f t="shared" si="543"/>
        <v>0</v>
      </c>
      <c r="AQ245" s="164" t="e">
        <f t="shared" si="499"/>
        <v>#DIV/0!</v>
      </c>
      <c r="AR245" s="171"/>
    </row>
    <row r="246" spans="1:44" ht="31.2" outlineLevel="1">
      <c r="A246" s="375"/>
      <c r="B246" s="376"/>
      <c r="C246" s="377"/>
      <c r="D246" s="165" t="s">
        <v>2</v>
      </c>
      <c r="E246" s="163">
        <f t="shared" ref="E246:F248" si="546">H246+K246+N246+Q246+T246+W246+Z246+AC246+AF246+AI246+AL246+AO246</f>
        <v>0</v>
      </c>
      <c r="F246" s="166">
        <f t="shared" si="546"/>
        <v>0</v>
      </c>
      <c r="G246" s="167" t="e">
        <f t="shared" si="530"/>
        <v>#DIV/0!</v>
      </c>
      <c r="H246" s="155">
        <v>0</v>
      </c>
      <c r="I246" s="156">
        <v>0</v>
      </c>
      <c r="J246" s="167" t="e">
        <f t="shared" si="489"/>
        <v>#DIV/0!</v>
      </c>
      <c r="K246" s="155">
        <v>0</v>
      </c>
      <c r="L246" s="156">
        <v>0</v>
      </c>
      <c r="M246" s="167" t="e">
        <f t="shared" si="490"/>
        <v>#DIV/0!</v>
      </c>
      <c r="N246" s="155">
        <v>0</v>
      </c>
      <c r="O246" s="156">
        <v>0</v>
      </c>
      <c r="P246" s="167" t="e">
        <f t="shared" si="491"/>
        <v>#DIV/0!</v>
      </c>
      <c r="Q246" s="155">
        <v>0</v>
      </c>
      <c r="R246" s="156">
        <v>0</v>
      </c>
      <c r="S246" s="167" t="e">
        <f t="shared" si="492"/>
        <v>#DIV/0!</v>
      </c>
      <c r="T246" s="155">
        <v>0</v>
      </c>
      <c r="U246" s="156">
        <v>0</v>
      </c>
      <c r="V246" s="167" t="e">
        <f t="shared" si="493"/>
        <v>#DIV/0!</v>
      </c>
      <c r="W246" s="155">
        <v>0</v>
      </c>
      <c r="X246" s="156">
        <v>0</v>
      </c>
      <c r="Y246" s="167" t="e">
        <f t="shared" si="494"/>
        <v>#DIV/0!</v>
      </c>
      <c r="Z246" s="155">
        <v>0</v>
      </c>
      <c r="AA246" s="156">
        <v>0</v>
      </c>
      <c r="AB246" s="167" t="e">
        <f t="shared" si="529"/>
        <v>#DIV/0!</v>
      </c>
      <c r="AC246" s="155">
        <v>0</v>
      </c>
      <c r="AD246" s="156">
        <v>0</v>
      </c>
      <c r="AE246" s="167" t="e">
        <f t="shared" si="495"/>
        <v>#DIV/0!</v>
      </c>
      <c r="AF246" s="155">
        <v>0</v>
      </c>
      <c r="AG246" s="156">
        <v>0</v>
      </c>
      <c r="AH246" s="167" t="e">
        <f t="shared" si="496"/>
        <v>#DIV/0!</v>
      </c>
      <c r="AI246" s="155">
        <v>0</v>
      </c>
      <c r="AJ246" s="156">
        <v>0</v>
      </c>
      <c r="AK246" s="167" t="e">
        <f t="shared" si="497"/>
        <v>#DIV/0!</v>
      </c>
      <c r="AL246" s="155"/>
      <c r="AM246" s="156"/>
      <c r="AN246" s="167" t="e">
        <f t="shared" si="498"/>
        <v>#DIV/0!</v>
      </c>
      <c r="AO246" s="155">
        <v>0</v>
      </c>
      <c r="AP246" s="156">
        <v>0</v>
      </c>
      <c r="AQ246" s="167" t="e">
        <f t="shared" si="499"/>
        <v>#DIV/0!</v>
      </c>
      <c r="AR246" s="156"/>
    </row>
    <row r="247" spans="1:44" ht="15.6" outlineLevel="1">
      <c r="A247" s="375"/>
      <c r="B247" s="376"/>
      <c r="C247" s="377"/>
      <c r="D247" s="165" t="s">
        <v>43</v>
      </c>
      <c r="E247" s="163">
        <f t="shared" si="546"/>
        <v>10</v>
      </c>
      <c r="F247" s="166">
        <f t="shared" si="546"/>
        <v>0</v>
      </c>
      <c r="G247" s="167">
        <f t="shared" si="530"/>
        <v>0</v>
      </c>
      <c r="H247" s="155">
        <v>0</v>
      </c>
      <c r="I247" s="156">
        <v>0</v>
      </c>
      <c r="J247" s="167" t="e">
        <f t="shared" si="489"/>
        <v>#DIV/0!</v>
      </c>
      <c r="K247" s="155">
        <v>0</v>
      </c>
      <c r="L247" s="156">
        <v>0</v>
      </c>
      <c r="M247" s="167" t="e">
        <f t="shared" si="490"/>
        <v>#DIV/0!</v>
      </c>
      <c r="N247" s="155">
        <v>0</v>
      </c>
      <c r="O247" s="156">
        <v>0</v>
      </c>
      <c r="P247" s="167" t="e">
        <f t="shared" si="491"/>
        <v>#DIV/0!</v>
      </c>
      <c r="Q247" s="155">
        <v>0</v>
      </c>
      <c r="R247" s="156">
        <v>0</v>
      </c>
      <c r="S247" s="167" t="e">
        <f t="shared" si="492"/>
        <v>#DIV/0!</v>
      </c>
      <c r="T247" s="155">
        <v>0</v>
      </c>
      <c r="U247" s="156">
        <v>0</v>
      </c>
      <c r="V247" s="167" t="e">
        <f t="shared" si="493"/>
        <v>#DIV/0!</v>
      </c>
      <c r="W247" s="155">
        <v>0</v>
      </c>
      <c r="X247" s="156">
        <v>0</v>
      </c>
      <c r="Y247" s="167" t="e">
        <f t="shared" si="494"/>
        <v>#DIV/0!</v>
      </c>
      <c r="Z247" s="155">
        <v>0</v>
      </c>
      <c r="AA247" s="156">
        <v>0</v>
      </c>
      <c r="AB247" s="167" t="e">
        <f t="shared" si="529"/>
        <v>#DIV/0!</v>
      </c>
      <c r="AC247" s="155">
        <v>0</v>
      </c>
      <c r="AD247" s="156">
        <v>0</v>
      </c>
      <c r="AE247" s="167" t="e">
        <f t="shared" si="495"/>
        <v>#DIV/0!</v>
      </c>
      <c r="AF247" s="155">
        <v>0</v>
      </c>
      <c r="AG247" s="156">
        <v>0</v>
      </c>
      <c r="AH247" s="167" t="e">
        <f t="shared" si="496"/>
        <v>#DIV/0!</v>
      </c>
      <c r="AI247" s="155">
        <v>0</v>
      </c>
      <c r="AJ247" s="156">
        <v>0</v>
      </c>
      <c r="AK247" s="167" t="e">
        <f t="shared" si="497"/>
        <v>#DIV/0!</v>
      </c>
      <c r="AL247" s="155">
        <v>10</v>
      </c>
      <c r="AM247" s="156"/>
      <c r="AN247" s="167">
        <f t="shared" si="498"/>
        <v>0</v>
      </c>
      <c r="AO247" s="155">
        <v>0</v>
      </c>
      <c r="AP247" s="156">
        <v>0</v>
      </c>
      <c r="AQ247" s="167" t="e">
        <f t="shared" si="499"/>
        <v>#DIV/0!</v>
      </c>
      <c r="AR247" s="156"/>
    </row>
    <row r="248" spans="1:44" ht="31.2" outlineLevel="1">
      <c r="A248" s="375"/>
      <c r="B248" s="376"/>
      <c r="C248" s="377"/>
      <c r="D248" s="165" t="s">
        <v>308</v>
      </c>
      <c r="E248" s="163">
        <f t="shared" si="546"/>
        <v>0</v>
      </c>
      <c r="F248" s="166">
        <f t="shared" si="546"/>
        <v>0</v>
      </c>
      <c r="G248" s="167" t="e">
        <f t="shared" si="530"/>
        <v>#DIV/0!</v>
      </c>
      <c r="H248" s="155">
        <v>0</v>
      </c>
      <c r="I248" s="156">
        <v>0</v>
      </c>
      <c r="J248" s="167" t="e">
        <f t="shared" si="489"/>
        <v>#DIV/0!</v>
      </c>
      <c r="K248" s="155">
        <v>0</v>
      </c>
      <c r="L248" s="156">
        <v>0</v>
      </c>
      <c r="M248" s="167" t="e">
        <f t="shared" si="490"/>
        <v>#DIV/0!</v>
      </c>
      <c r="N248" s="155">
        <v>0</v>
      </c>
      <c r="O248" s="156">
        <v>0</v>
      </c>
      <c r="P248" s="167" t="e">
        <f t="shared" si="491"/>
        <v>#DIV/0!</v>
      </c>
      <c r="Q248" s="155">
        <v>0</v>
      </c>
      <c r="R248" s="156">
        <v>0</v>
      </c>
      <c r="S248" s="167" t="e">
        <f t="shared" si="492"/>
        <v>#DIV/0!</v>
      </c>
      <c r="T248" s="155">
        <v>0</v>
      </c>
      <c r="U248" s="156">
        <v>0</v>
      </c>
      <c r="V248" s="167" t="e">
        <f t="shared" si="493"/>
        <v>#DIV/0!</v>
      </c>
      <c r="W248" s="155">
        <v>0</v>
      </c>
      <c r="X248" s="156">
        <v>0</v>
      </c>
      <c r="Y248" s="167" t="e">
        <f t="shared" si="494"/>
        <v>#DIV/0!</v>
      </c>
      <c r="Z248" s="155">
        <v>0</v>
      </c>
      <c r="AA248" s="156">
        <v>0</v>
      </c>
      <c r="AB248" s="167" t="e">
        <f t="shared" si="529"/>
        <v>#DIV/0!</v>
      </c>
      <c r="AC248" s="155">
        <v>0</v>
      </c>
      <c r="AD248" s="156">
        <v>0</v>
      </c>
      <c r="AE248" s="167" t="e">
        <f t="shared" si="495"/>
        <v>#DIV/0!</v>
      </c>
      <c r="AF248" s="155">
        <v>0</v>
      </c>
      <c r="AG248" s="156">
        <v>0</v>
      </c>
      <c r="AH248" s="167" t="e">
        <f t="shared" si="496"/>
        <v>#DIV/0!</v>
      </c>
      <c r="AI248" s="155">
        <v>0</v>
      </c>
      <c r="AJ248" s="156">
        <v>0</v>
      </c>
      <c r="AK248" s="167" t="e">
        <f t="shared" si="497"/>
        <v>#DIV/0!</v>
      </c>
      <c r="AL248" s="155"/>
      <c r="AM248" s="156"/>
      <c r="AN248" s="167" t="e">
        <f t="shared" si="498"/>
        <v>#DIV/0!</v>
      </c>
      <c r="AO248" s="155">
        <v>0</v>
      </c>
      <c r="AP248" s="156">
        <v>0</v>
      </c>
      <c r="AQ248" s="167" t="e">
        <f t="shared" si="499"/>
        <v>#DIV/0!</v>
      </c>
      <c r="AR248" s="156"/>
    </row>
    <row r="249" spans="1:44" ht="15.6" outlineLevel="1">
      <c r="A249" s="375" t="s">
        <v>12</v>
      </c>
      <c r="B249" s="376" t="s">
        <v>387</v>
      </c>
      <c r="C249" s="377"/>
      <c r="D249" s="162" t="s">
        <v>307</v>
      </c>
      <c r="E249" s="163">
        <f>E250+E251+E252</f>
        <v>10</v>
      </c>
      <c r="F249" s="164">
        <f t="shared" ref="F249:AP249" si="547">F250+F251+F252</f>
        <v>0</v>
      </c>
      <c r="G249" s="164">
        <f t="shared" si="530"/>
        <v>0</v>
      </c>
      <c r="H249" s="163">
        <f t="shared" si="547"/>
        <v>0</v>
      </c>
      <c r="I249" s="164">
        <f t="shared" si="547"/>
        <v>0</v>
      </c>
      <c r="J249" s="164" t="e">
        <f t="shared" si="489"/>
        <v>#DIV/0!</v>
      </c>
      <c r="K249" s="163">
        <f t="shared" ref="K249" si="548">K250+K251+K252</f>
        <v>0</v>
      </c>
      <c r="L249" s="164">
        <f t="shared" si="547"/>
        <v>0</v>
      </c>
      <c r="M249" s="164" t="e">
        <f t="shared" si="490"/>
        <v>#DIV/0!</v>
      </c>
      <c r="N249" s="163">
        <f t="shared" ref="N249" si="549">N250+N251+N252</f>
        <v>0</v>
      </c>
      <c r="O249" s="164">
        <f t="shared" si="547"/>
        <v>0</v>
      </c>
      <c r="P249" s="164" t="e">
        <f t="shared" si="491"/>
        <v>#DIV/0!</v>
      </c>
      <c r="Q249" s="163">
        <f t="shared" si="547"/>
        <v>0</v>
      </c>
      <c r="R249" s="164">
        <f t="shared" si="547"/>
        <v>0</v>
      </c>
      <c r="S249" s="164" t="e">
        <f t="shared" si="492"/>
        <v>#DIV/0!</v>
      </c>
      <c r="T249" s="163">
        <f t="shared" si="547"/>
        <v>0</v>
      </c>
      <c r="U249" s="164">
        <f t="shared" si="547"/>
        <v>0</v>
      </c>
      <c r="V249" s="164" t="e">
        <f t="shared" si="493"/>
        <v>#DIV/0!</v>
      </c>
      <c r="W249" s="163">
        <f t="shared" si="547"/>
        <v>0</v>
      </c>
      <c r="X249" s="164">
        <f t="shared" si="547"/>
        <v>0</v>
      </c>
      <c r="Y249" s="164" t="e">
        <f t="shared" si="494"/>
        <v>#DIV/0!</v>
      </c>
      <c r="Z249" s="163">
        <f t="shared" si="547"/>
        <v>0</v>
      </c>
      <c r="AA249" s="164">
        <f t="shared" si="547"/>
        <v>0</v>
      </c>
      <c r="AB249" s="164" t="e">
        <f t="shared" si="529"/>
        <v>#DIV/0!</v>
      </c>
      <c r="AC249" s="163">
        <f t="shared" si="547"/>
        <v>0</v>
      </c>
      <c r="AD249" s="164">
        <f t="shared" si="547"/>
        <v>0</v>
      </c>
      <c r="AE249" s="164" t="e">
        <f t="shared" si="495"/>
        <v>#DIV/0!</v>
      </c>
      <c r="AF249" s="163">
        <f t="shared" si="547"/>
        <v>0</v>
      </c>
      <c r="AG249" s="164">
        <f t="shared" si="547"/>
        <v>0</v>
      </c>
      <c r="AH249" s="164" t="e">
        <f t="shared" si="496"/>
        <v>#DIV/0!</v>
      </c>
      <c r="AI249" s="163">
        <f t="shared" si="547"/>
        <v>10</v>
      </c>
      <c r="AJ249" s="164">
        <f t="shared" si="547"/>
        <v>0</v>
      </c>
      <c r="AK249" s="164">
        <f t="shared" si="497"/>
        <v>0</v>
      </c>
      <c r="AL249" s="163">
        <f t="shared" si="547"/>
        <v>0</v>
      </c>
      <c r="AM249" s="164">
        <f t="shared" si="547"/>
        <v>0</v>
      </c>
      <c r="AN249" s="164" t="e">
        <f t="shared" si="498"/>
        <v>#DIV/0!</v>
      </c>
      <c r="AO249" s="163">
        <f t="shared" si="547"/>
        <v>0</v>
      </c>
      <c r="AP249" s="164">
        <f t="shared" si="547"/>
        <v>0</v>
      </c>
      <c r="AQ249" s="164" t="e">
        <f t="shared" si="499"/>
        <v>#DIV/0!</v>
      </c>
      <c r="AR249" s="171"/>
    </row>
    <row r="250" spans="1:44" ht="31.2" outlineLevel="1">
      <c r="A250" s="375"/>
      <c r="B250" s="376"/>
      <c r="C250" s="377"/>
      <c r="D250" s="165" t="s">
        <v>2</v>
      </c>
      <c r="E250" s="163">
        <f t="shared" ref="E250:F252" si="550">H250+K250+N250+Q250+T250+W250+Z250+AC250+AF250+AI250+AL250+AO250</f>
        <v>0</v>
      </c>
      <c r="F250" s="166">
        <f t="shared" si="550"/>
        <v>0</v>
      </c>
      <c r="G250" s="167" t="e">
        <f t="shared" si="530"/>
        <v>#DIV/0!</v>
      </c>
      <c r="H250" s="155">
        <v>0</v>
      </c>
      <c r="I250" s="156">
        <v>0</v>
      </c>
      <c r="J250" s="167" t="e">
        <f t="shared" si="489"/>
        <v>#DIV/0!</v>
      </c>
      <c r="K250" s="155">
        <v>0</v>
      </c>
      <c r="L250" s="156">
        <v>0</v>
      </c>
      <c r="M250" s="167" t="e">
        <f t="shared" si="490"/>
        <v>#DIV/0!</v>
      </c>
      <c r="N250" s="155">
        <v>0</v>
      </c>
      <c r="O250" s="156">
        <v>0</v>
      </c>
      <c r="P250" s="167" t="e">
        <f t="shared" si="491"/>
        <v>#DIV/0!</v>
      </c>
      <c r="Q250" s="155">
        <v>0</v>
      </c>
      <c r="R250" s="156">
        <v>0</v>
      </c>
      <c r="S250" s="167" t="e">
        <f t="shared" si="492"/>
        <v>#DIV/0!</v>
      </c>
      <c r="T250" s="155">
        <v>0</v>
      </c>
      <c r="U250" s="156">
        <v>0</v>
      </c>
      <c r="V250" s="167" t="e">
        <f t="shared" si="493"/>
        <v>#DIV/0!</v>
      </c>
      <c r="W250" s="155">
        <v>0</v>
      </c>
      <c r="X250" s="156">
        <v>0</v>
      </c>
      <c r="Y250" s="167" t="e">
        <f t="shared" si="494"/>
        <v>#DIV/0!</v>
      </c>
      <c r="Z250" s="155">
        <v>0</v>
      </c>
      <c r="AA250" s="156">
        <v>0</v>
      </c>
      <c r="AB250" s="167" t="e">
        <f t="shared" si="529"/>
        <v>#DIV/0!</v>
      </c>
      <c r="AC250" s="155">
        <v>0</v>
      </c>
      <c r="AD250" s="156">
        <v>0</v>
      </c>
      <c r="AE250" s="167" t="e">
        <f t="shared" si="495"/>
        <v>#DIV/0!</v>
      </c>
      <c r="AF250" s="155">
        <v>0</v>
      </c>
      <c r="AG250" s="156">
        <v>0</v>
      </c>
      <c r="AH250" s="167" t="e">
        <f t="shared" si="496"/>
        <v>#DIV/0!</v>
      </c>
      <c r="AI250" s="155"/>
      <c r="AJ250" s="156"/>
      <c r="AK250" s="167" t="e">
        <f t="shared" si="497"/>
        <v>#DIV/0!</v>
      </c>
      <c r="AL250" s="155">
        <v>0</v>
      </c>
      <c r="AM250" s="156">
        <v>0</v>
      </c>
      <c r="AN250" s="167" t="e">
        <f t="shared" si="498"/>
        <v>#DIV/0!</v>
      </c>
      <c r="AO250" s="155">
        <v>0</v>
      </c>
      <c r="AP250" s="156">
        <v>0</v>
      </c>
      <c r="AQ250" s="167" t="e">
        <f t="shared" si="499"/>
        <v>#DIV/0!</v>
      </c>
      <c r="AR250" s="156"/>
    </row>
    <row r="251" spans="1:44" ht="15.6" outlineLevel="1">
      <c r="A251" s="375"/>
      <c r="B251" s="376"/>
      <c r="C251" s="377"/>
      <c r="D251" s="165" t="s">
        <v>43</v>
      </c>
      <c r="E251" s="163">
        <f t="shared" si="550"/>
        <v>10</v>
      </c>
      <c r="F251" s="166">
        <f t="shared" si="550"/>
        <v>0</v>
      </c>
      <c r="G251" s="167">
        <f t="shared" si="530"/>
        <v>0</v>
      </c>
      <c r="H251" s="155">
        <v>0</v>
      </c>
      <c r="I251" s="156">
        <v>0</v>
      </c>
      <c r="J251" s="167" t="e">
        <f t="shared" si="489"/>
        <v>#DIV/0!</v>
      </c>
      <c r="K251" s="155">
        <v>0</v>
      </c>
      <c r="L251" s="156">
        <v>0</v>
      </c>
      <c r="M251" s="167" t="e">
        <f t="shared" si="490"/>
        <v>#DIV/0!</v>
      </c>
      <c r="N251" s="155">
        <v>0</v>
      </c>
      <c r="O251" s="156">
        <v>0</v>
      </c>
      <c r="P251" s="167" t="e">
        <f t="shared" si="491"/>
        <v>#DIV/0!</v>
      </c>
      <c r="Q251" s="155">
        <v>0</v>
      </c>
      <c r="R251" s="156">
        <v>0</v>
      </c>
      <c r="S251" s="167" t="e">
        <f t="shared" si="492"/>
        <v>#DIV/0!</v>
      </c>
      <c r="T251" s="155">
        <v>0</v>
      </c>
      <c r="U251" s="156">
        <v>0</v>
      </c>
      <c r="V251" s="167" t="e">
        <f t="shared" si="493"/>
        <v>#DIV/0!</v>
      </c>
      <c r="W251" s="155">
        <v>0</v>
      </c>
      <c r="X251" s="156">
        <v>0</v>
      </c>
      <c r="Y251" s="167" t="e">
        <f t="shared" si="494"/>
        <v>#DIV/0!</v>
      </c>
      <c r="Z251" s="155">
        <v>0</v>
      </c>
      <c r="AA251" s="156">
        <v>0</v>
      </c>
      <c r="AB251" s="167" t="e">
        <f t="shared" si="529"/>
        <v>#DIV/0!</v>
      </c>
      <c r="AC251" s="155">
        <v>0</v>
      </c>
      <c r="AD251" s="156">
        <v>0</v>
      </c>
      <c r="AE251" s="167" t="e">
        <f t="shared" si="495"/>
        <v>#DIV/0!</v>
      </c>
      <c r="AF251" s="155">
        <v>0</v>
      </c>
      <c r="AG251" s="156">
        <v>0</v>
      </c>
      <c r="AH251" s="167" t="e">
        <f t="shared" si="496"/>
        <v>#DIV/0!</v>
      </c>
      <c r="AI251" s="155">
        <v>10</v>
      </c>
      <c r="AJ251" s="156"/>
      <c r="AK251" s="167">
        <f t="shared" si="497"/>
        <v>0</v>
      </c>
      <c r="AL251" s="155">
        <v>0</v>
      </c>
      <c r="AM251" s="156">
        <v>0</v>
      </c>
      <c r="AN251" s="167" t="e">
        <f t="shared" si="498"/>
        <v>#DIV/0!</v>
      </c>
      <c r="AO251" s="155">
        <v>0</v>
      </c>
      <c r="AP251" s="156">
        <v>0</v>
      </c>
      <c r="AQ251" s="167" t="e">
        <f t="shared" si="499"/>
        <v>#DIV/0!</v>
      </c>
      <c r="AR251" s="156"/>
    </row>
    <row r="252" spans="1:44" ht="31.2" outlineLevel="1">
      <c r="A252" s="375"/>
      <c r="B252" s="376"/>
      <c r="C252" s="377"/>
      <c r="D252" s="165" t="s">
        <v>308</v>
      </c>
      <c r="E252" s="163">
        <f t="shared" si="550"/>
        <v>0</v>
      </c>
      <c r="F252" s="166">
        <f t="shared" si="550"/>
        <v>0</v>
      </c>
      <c r="G252" s="167" t="e">
        <f t="shared" si="530"/>
        <v>#DIV/0!</v>
      </c>
      <c r="H252" s="155">
        <v>0</v>
      </c>
      <c r="I252" s="156">
        <v>0</v>
      </c>
      <c r="J252" s="167" t="e">
        <f t="shared" si="489"/>
        <v>#DIV/0!</v>
      </c>
      <c r="K252" s="155">
        <v>0</v>
      </c>
      <c r="L252" s="156">
        <v>0</v>
      </c>
      <c r="M252" s="167" t="e">
        <f t="shared" si="490"/>
        <v>#DIV/0!</v>
      </c>
      <c r="N252" s="155">
        <v>0</v>
      </c>
      <c r="O252" s="156">
        <v>0</v>
      </c>
      <c r="P252" s="167" t="e">
        <f t="shared" si="491"/>
        <v>#DIV/0!</v>
      </c>
      <c r="Q252" s="155">
        <v>0</v>
      </c>
      <c r="R252" s="156">
        <v>0</v>
      </c>
      <c r="S252" s="167" t="e">
        <f t="shared" si="492"/>
        <v>#DIV/0!</v>
      </c>
      <c r="T252" s="155">
        <v>0</v>
      </c>
      <c r="U252" s="156">
        <v>0</v>
      </c>
      <c r="V252" s="167" t="e">
        <f t="shared" si="493"/>
        <v>#DIV/0!</v>
      </c>
      <c r="W252" s="155">
        <v>0</v>
      </c>
      <c r="X252" s="156">
        <v>0</v>
      </c>
      <c r="Y252" s="167" t="e">
        <f t="shared" si="494"/>
        <v>#DIV/0!</v>
      </c>
      <c r="Z252" s="155">
        <v>0</v>
      </c>
      <c r="AA252" s="156">
        <v>0</v>
      </c>
      <c r="AB252" s="167" t="e">
        <f t="shared" si="529"/>
        <v>#DIV/0!</v>
      </c>
      <c r="AC252" s="155">
        <v>0</v>
      </c>
      <c r="AD252" s="156">
        <v>0</v>
      </c>
      <c r="AE252" s="167" t="e">
        <f t="shared" si="495"/>
        <v>#DIV/0!</v>
      </c>
      <c r="AF252" s="155">
        <v>0</v>
      </c>
      <c r="AG252" s="156">
        <v>0</v>
      </c>
      <c r="AH252" s="167" t="e">
        <f t="shared" si="496"/>
        <v>#DIV/0!</v>
      </c>
      <c r="AI252" s="155"/>
      <c r="AJ252" s="156"/>
      <c r="AK252" s="167" t="e">
        <f t="shared" si="497"/>
        <v>#DIV/0!</v>
      </c>
      <c r="AL252" s="155">
        <v>0</v>
      </c>
      <c r="AM252" s="156">
        <v>0</v>
      </c>
      <c r="AN252" s="167" t="e">
        <f t="shared" si="498"/>
        <v>#DIV/0!</v>
      </c>
      <c r="AO252" s="155">
        <v>0</v>
      </c>
      <c r="AP252" s="156">
        <v>0</v>
      </c>
      <c r="AQ252" s="167" t="e">
        <f t="shared" si="499"/>
        <v>#DIV/0!</v>
      </c>
      <c r="AR252" s="156"/>
    </row>
    <row r="253" spans="1:44" ht="15.6" outlineLevel="1">
      <c r="A253" s="375" t="s">
        <v>323</v>
      </c>
      <c r="B253" s="376" t="s">
        <v>388</v>
      </c>
      <c r="C253" s="377"/>
      <c r="D253" s="162" t="s">
        <v>307</v>
      </c>
      <c r="E253" s="163">
        <f>E254+E255+E256</f>
        <v>15</v>
      </c>
      <c r="F253" s="164">
        <f t="shared" ref="F253:AP253" si="551">F254+F255+F256</f>
        <v>0</v>
      </c>
      <c r="G253" s="164">
        <f t="shared" si="530"/>
        <v>0</v>
      </c>
      <c r="H253" s="163">
        <f t="shared" si="551"/>
        <v>0</v>
      </c>
      <c r="I253" s="164">
        <f t="shared" si="551"/>
        <v>0</v>
      </c>
      <c r="J253" s="164" t="e">
        <f t="shared" si="489"/>
        <v>#DIV/0!</v>
      </c>
      <c r="K253" s="163">
        <f t="shared" ref="K253" si="552">K254+K255+K256</f>
        <v>0</v>
      </c>
      <c r="L253" s="164">
        <f t="shared" si="551"/>
        <v>0</v>
      </c>
      <c r="M253" s="164" t="e">
        <f t="shared" si="490"/>
        <v>#DIV/0!</v>
      </c>
      <c r="N253" s="163">
        <f t="shared" ref="N253" si="553">N254+N255+N256</f>
        <v>0</v>
      </c>
      <c r="O253" s="164">
        <f t="shared" si="551"/>
        <v>0</v>
      </c>
      <c r="P253" s="164" t="e">
        <f t="shared" si="491"/>
        <v>#DIV/0!</v>
      </c>
      <c r="Q253" s="163">
        <f t="shared" si="551"/>
        <v>0</v>
      </c>
      <c r="R253" s="164">
        <f t="shared" si="551"/>
        <v>0</v>
      </c>
      <c r="S253" s="164" t="e">
        <f t="shared" si="492"/>
        <v>#DIV/0!</v>
      </c>
      <c r="T253" s="163">
        <f t="shared" si="551"/>
        <v>0</v>
      </c>
      <c r="U253" s="164">
        <f t="shared" si="551"/>
        <v>0</v>
      </c>
      <c r="V253" s="164" t="e">
        <f t="shared" si="493"/>
        <v>#DIV/0!</v>
      </c>
      <c r="W253" s="163">
        <f t="shared" si="551"/>
        <v>0</v>
      </c>
      <c r="X253" s="164">
        <f t="shared" si="551"/>
        <v>0</v>
      </c>
      <c r="Y253" s="164" t="e">
        <f t="shared" si="494"/>
        <v>#DIV/0!</v>
      </c>
      <c r="Z253" s="163">
        <f t="shared" si="551"/>
        <v>0</v>
      </c>
      <c r="AA253" s="164">
        <f t="shared" si="551"/>
        <v>0</v>
      </c>
      <c r="AB253" s="164" t="e">
        <f t="shared" si="529"/>
        <v>#DIV/0!</v>
      </c>
      <c r="AC253" s="163">
        <f t="shared" si="551"/>
        <v>0</v>
      </c>
      <c r="AD253" s="164">
        <f t="shared" si="551"/>
        <v>0</v>
      </c>
      <c r="AE253" s="164" t="e">
        <f t="shared" si="495"/>
        <v>#DIV/0!</v>
      </c>
      <c r="AF253" s="163">
        <f t="shared" si="551"/>
        <v>0</v>
      </c>
      <c r="AG253" s="164">
        <f t="shared" si="551"/>
        <v>0</v>
      </c>
      <c r="AH253" s="164" t="e">
        <f t="shared" si="496"/>
        <v>#DIV/0!</v>
      </c>
      <c r="AI253" s="163">
        <f t="shared" si="551"/>
        <v>0</v>
      </c>
      <c r="AJ253" s="164">
        <f t="shared" si="551"/>
        <v>0</v>
      </c>
      <c r="AK253" s="164" t="e">
        <f t="shared" si="497"/>
        <v>#DIV/0!</v>
      </c>
      <c r="AL253" s="163">
        <f t="shared" si="551"/>
        <v>15</v>
      </c>
      <c r="AM253" s="164">
        <f t="shared" si="551"/>
        <v>0</v>
      </c>
      <c r="AN253" s="164">
        <f t="shared" si="498"/>
        <v>0</v>
      </c>
      <c r="AO253" s="163">
        <f t="shared" si="551"/>
        <v>0</v>
      </c>
      <c r="AP253" s="164">
        <f t="shared" si="551"/>
        <v>0</v>
      </c>
      <c r="AQ253" s="164" t="e">
        <f t="shared" si="499"/>
        <v>#DIV/0!</v>
      </c>
      <c r="AR253" s="171"/>
    </row>
    <row r="254" spans="1:44" ht="31.2" outlineLevel="1">
      <c r="A254" s="375"/>
      <c r="B254" s="376"/>
      <c r="C254" s="377"/>
      <c r="D254" s="165" t="s">
        <v>2</v>
      </c>
      <c r="E254" s="163">
        <f t="shared" ref="E254:F256" si="554">H254+K254+N254+Q254+T254+W254+Z254+AC254+AF254+AI254+AL254+AO254</f>
        <v>0</v>
      </c>
      <c r="F254" s="166">
        <f t="shared" si="554"/>
        <v>0</v>
      </c>
      <c r="G254" s="167" t="e">
        <f t="shared" si="530"/>
        <v>#DIV/0!</v>
      </c>
      <c r="H254" s="155">
        <v>0</v>
      </c>
      <c r="I254" s="156">
        <v>0</v>
      </c>
      <c r="J254" s="167" t="e">
        <f t="shared" si="489"/>
        <v>#DIV/0!</v>
      </c>
      <c r="K254" s="155">
        <v>0</v>
      </c>
      <c r="L254" s="156">
        <v>0</v>
      </c>
      <c r="M254" s="167" t="e">
        <f t="shared" si="490"/>
        <v>#DIV/0!</v>
      </c>
      <c r="N254" s="155">
        <v>0</v>
      </c>
      <c r="O254" s="156">
        <v>0</v>
      </c>
      <c r="P254" s="167" t="e">
        <f t="shared" si="491"/>
        <v>#DIV/0!</v>
      </c>
      <c r="Q254" s="155">
        <v>0</v>
      </c>
      <c r="R254" s="156">
        <v>0</v>
      </c>
      <c r="S254" s="167" t="e">
        <f t="shared" si="492"/>
        <v>#DIV/0!</v>
      </c>
      <c r="T254" s="155">
        <v>0</v>
      </c>
      <c r="U254" s="156">
        <v>0</v>
      </c>
      <c r="V254" s="167" t="e">
        <f t="shared" si="493"/>
        <v>#DIV/0!</v>
      </c>
      <c r="W254" s="155">
        <v>0</v>
      </c>
      <c r="X254" s="156">
        <v>0</v>
      </c>
      <c r="Y254" s="167" t="e">
        <f t="shared" si="494"/>
        <v>#DIV/0!</v>
      </c>
      <c r="Z254" s="155">
        <v>0</v>
      </c>
      <c r="AA254" s="156">
        <v>0</v>
      </c>
      <c r="AB254" s="167" t="e">
        <f t="shared" si="529"/>
        <v>#DIV/0!</v>
      </c>
      <c r="AC254" s="155">
        <v>0</v>
      </c>
      <c r="AD254" s="156">
        <v>0</v>
      </c>
      <c r="AE254" s="167" t="e">
        <f t="shared" si="495"/>
        <v>#DIV/0!</v>
      </c>
      <c r="AF254" s="155">
        <v>0</v>
      </c>
      <c r="AG254" s="156">
        <v>0</v>
      </c>
      <c r="AH254" s="167" t="e">
        <f t="shared" si="496"/>
        <v>#DIV/0!</v>
      </c>
      <c r="AI254" s="155">
        <v>0</v>
      </c>
      <c r="AJ254" s="156">
        <v>0</v>
      </c>
      <c r="AK254" s="167" t="e">
        <f t="shared" si="497"/>
        <v>#DIV/0!</v>
      </c>
      <c r="AL254" s="155"/>
      <c r="AM254" s="156"/>
      <c r="AN254" s="167" t="e">
        <f t="shared" si="498"/>
        <v>#DIV/0!</v>
      </c>
      <c r="AO254" s="155">
        <v>0</v>
      </c>
      <c r="AP254" s="156">
        <v>0</v>
      </c>
      <c r="AQ254" s="167" t="e">
        <f t="shared" si="499"/>
        <v>#DIV/0!</v>
      </c>
      <c r="AR254" s="156"/>
    </row>
    <row r="255" spans="1:44" ht="15.6" outlineLevel="1">
      <c r="A255" s="375"/>
      <c r="B255" s="376"/>
      <c r="C255" s="377"/>
      <c r="D255" s="165" t="s">
        <v>43</v>
      </c>
      <c r="E255" s="163">
        <f t="shared" si="554"/>
        <v>15</v>
      </c>
      <c r="F255" s="166">
        <f t="shared" si="554"/>
        <v>0</v>
      </c>
      <c r="G255" s="167">
        <f t="shared" si="530"/>
        <v>0</v>
      </c>
      <c r="H255" s="155">
        <v>0</v>
      </c>
      <c r="I255" s="156">
        <v>0</v>
      </c>
      <c r="J255" s="167" t="e">
        <f t="shared" si="489"/>
        <v>#DIV/0!</v>
      </c>
      <c r="K255" s="155">
        <v>0</v>
      </c>
      <c r="L255" s="156">
        <v>0</v>
      </c>
      <c r="M255" s="167" t="e">
        <f t="shared" si="490"/>
        <v>#DIV/0!</v>
      </c>
      <c r="N255" s="155">
        <v>0</v>
      </c>
      <c r="O255" s="156">
        <v>0</v>
      </c>
      <c r="P255" s="167" t="e">
        <f t="shared" si="491"/>
        <v>#DIV/0!</v>
      </c>
      <c r="Q255" s="155">
        <v>0</v>
      </c>
      <c r="R255" s="156">
        <v>0</v>
      </c>
      <c r="S255" s="167" t="e">
        <f t="shared" si="492"/>
        <v>#DIV/0!</v>
      </c>
      <c r="T255" s="155">
        <v>0</v>
      </c>
      <c r="U255" s="156">
        <v>0</v>
      </c>
      <c r="V255" s="167" t="e">
        <f t="shared" si="493"/>
        <v>#DIV/0!</v>
      </c>
      <c r="W255" s="155">
        <v>0</v>
      </c>
      <c r="X255" s="156">
        <v>0</v>
      </c>
      <c r="Y255" s="167" t="e">
        <f t="shared" si="494"/>
        <v>#DIV/0!</v>
      </c>
      <c r="Z255" s="155">
        <v>0</v>
      </c>
      <c r="AA255" s="156">
        <v>0</v>
      </c>
      <c r="AB255" s="167" t="e">
        <f t="shared" si="529"/>
        <v>#DIV/0!</v>
      </c>
      <c r="AC255" s="155">
        <v>0</v>
      </c>
      <c r="AD255" s="156">
        <v>0</v>
      </c>
      <c r="AE255" s="167" t="e">
        <f t="shared" si="495"/>
        <v>#DIV/0!</v>
      </c>
      <c r="AF255" s="155">
        <v>0</v>
      </c>
      <c r="AG255" s="156">
        <v>0</v>
      </c>
      <c r="AH255" s="167" t="e">
        <f t="shared" si="496"/>
        <v>#DIV/0!</v>
      </c>
      <c r="AI255" s="155">
        <v>0</v>
      </c>
      <c r="AJ255" s="156">
        <v>0</v>
      </c>
      <c r="AK255" s="167" t="e">
        <f t="shared" si="497"/>
        <v>#DIV/0!</v>
      </c>
      <c r="AL255" s="155">
        <v>15</v>
      </c>
      <c r="AM255" s="156"/>
      <c r="AN255" s="167">
        <f t="shared" si="498"/>
        <v>0</v>
      </c>
      <c r="AO255" s="155">
        <v>0</v>
      </c>
      <c r="AP255" s="156">
        <v>0</v>
      </c>
      <c r="AQ255" s="167" t="e">
        <f t="shared" si="499"/>
        <v>#DIV/0!</v>
      </c>
      <c r="AR255" s="156"/>
    </row>
    <row r="256" spans="1:44" ht="31.2" outlineLevel="1">
      <c r="A256" s="375"/>
      <c r="B256" s="376"/>
      <c r="C256" s="377"/>
      <c r="D256" s="165" t="s">
        <v>308</v>
      </c>
      <c r="E256" s="163">
        <f t="shared" si="554"/>
        <v>0</v>
      </c>
      <c r="F256" s="166">
        <f t="shared" si="554"/>
        <v>0</v>
      </c>
      <c r="G256" s="167" t="e">
        <f t="shared" si="530"/>
        <v>#DIV/0!</v>
      </c>
      <c r="H256" s="155">
        <v>0</v>
      </c>
      <c r="I256" s="156">
        <v>0</v>
      </c>
      <c r="J256" s="167" t="e">
        <f t="shared" si="489"/>
        <v>#DIV/0!</v>
      </c>
      <c r="K256" s="155">
        <v>0</v>
      </c>
      <c r="L256" s="156">
        <v>0</v>
      </c>
      <c r="M256" s="167" t="e">
        <f t="shared" si="490"/>
        <v>#DIV/0!</v>
      </c>
      <c r="N256" s="155">
        <v>0</v>
      </c>
      <c r="O256" s="156">
        <v>0</v>
      </c>
      <c r="P256" s="167" t="e">
        <f t="shared" si="491"/>
        <v>#DIV/0!</v>
      </c>
      <c r="Q256" s="155">
        <v>0</v>
      </c>
      <c r="R256" s="156">
        <v>0</v>
      </c>
      <c r="S256" s="167" t="e">
        <f t="shared" si="492"/>
        <v>#DIV/0!</v>
      </c>
      <c r="T256" s="155">
        <v>0</v>
      </c>
      <c r="U256" s="156">
        <v>0</v>
      </c>
      <c r="V256" s="167" t="e">
        <f t="shared" si="493"/>
        <v>#DIV/0!</v>
      </c>
      <c r="W256" s="155">
        <v>0</v>
      </c>
      <c r="X256" s="156">
        <v>0</v>
      </c>
      <c r="Y256" s="167" t="e">
        <f t="shared" si="494"/>
        <v>#DIV/0!</v>
      </c>
      <c r="Z256" s="155">
        <v>0</v>
      </c>
      <c r="AA256" s="156">
        <v>0</v>
      </c>
      <c r="AB256" s="167" t="e">
        <f t="shared" si="529"/>
        <v>#DIV/0!</v>
      </c>
      <c r="AC256" s="155">
        <v>0</v>
      </c>
      <c r="AD256" s="156">
        <v>0</v>
      </c>
      <c r="AE256" s="167" t="e">
        <f t="shared" si="495"/>
        <v>#DIV/0!</v>
      </c>
      <c r="AF256" s="155">
        <v>0</v>
      </c>
      <c r="AG256" s="156">
        <v>0</v>
      </c>
      <c r="AH256" s="167" t="e">
        <f t="shared" si="496"/>
        <v>#DIV/0!</v>
      </c>
      <c r="AI256" s="155">
        <v>0</v>
      </c>
      <c r="AJ256" s="156">
        <v>0</v>
      </c>
      <c r="AK256" s="167" t="e">
        <f t="shared" si="497"/>
        <v>#DIV/0!</v>
      </c>
      <c r="AL256" s="155"/>
      <c r="AM256" s="156"/>
      <c r="AN256" s="167" t="e">
        <f t="shared" si="498"/>
        <v>#DIV/0!</v>
      </c>
      <c r="AO256" s="155">
        <v>0</v>
      </c>
      <c r="AP256" s="156">
        <v>0</v>
      </c>
      <c r="AQ256" s="167" t="e">
        <f t="shared" si="499"/>
        <v>#DIV/0!</v>
      </c>
      <c r="AR256" s="156"/>
    </row>
    <row r="257" spans="1:44" ht="15.6" outlineLevel="1">
      <c r="A257" s="375" t="s">
        <v>332</v>
      </c>
      <c r="B257" s="376" t="s">
        <v>389</v>
      </c>
      <c r="C257" s="377"/>
      <c r="D257" s="162" t="s">
        <v>307</v>
      </c>
      <c r="E257" s="163">
        <f>E258+E259+E260</f>
        <v>10</v>
      </c>
      <c r="F257" s="164">
        <f t="shared" ref="F257:AP257" si="555">F258+F259+F260</f>
        <v>0</v>
      </c>
      <c r="G257" s="164">
        <f t="shared" si="530"/>
        <v>0</v>
      </c>
      <c r="H257" s="163">
        <f t="shared" si="555"/>
        <v>0</v>
      </c>
      <c r="I257" s="164">
        <f t="shared" si="555"/>
        <v>0</v>
      </c>
      <c r="J257" s="164" t="e">
        <f t="shared" si="489"/>
        <v>#DIV/0!</v>
      </c>
      <c r="K257" s="163">
        <f t="shared" ref="K257" si="556">K258+K259+K260</f>
        <v>0</v>
      </c>
      <c r="L257" s="164">
        <f t="shared" si="555"/>
        <v>0</v>
      </c>
      <c r="M257" s="164" t="e">
        <f t="shared" si="490"/>
        <v>#DIV/0!</v>
      </c>
      <c r="N257" s="163">
        <f t="shared" ref="N257" si="557">N258+N259+N260</f>
        <v>10</v>
      </c>
      <c r="O257" s="164">
        <f t="shared" si="555"/>
        <v>0</v>
      </c>
      <c r="P257" s="164">
        <f t="shared" si="491"/>
        <v>0</v>
      </c>
      <c r="Q257" s="163">
        <f t="shared" si="555"/>
        <v>0</v>
      </c>
      <c r="R257" s="164">
        <f t="shared" si="555"/>
        <v>0</v>
      </c>
      <c r="S257" s="164" t="e">
        <f t="shared" si="492"/>
        <v>#DIV/0!</v>
      </c>
      <c r="T257" s="163">
        <f t="shared" si="555"/>
        <v>0</v>
      </c>
      <c r="U257" s="164">
        <f t="shared" si="555"/>
        <v>0</v>
      </c>
      <c r="V257" s="164" t="e">
        <f t="shared" si="493"/>
        <v>#DIV/0!</v>
      </c>
      <c r="W257" s="163">
        <f t="shared" si="555"/>
        <v>0</v>
      </c>
      <c r="X257" s="164">
        <f t="shared" si="555"/>
        <v>0</v>
      </c>
      <c r="Y257" s="164" t="e">
        <f t="shared" si="494"/>
        <v>#DIV/0!</v>
      </c>
      <c r="Z257" s="163">
        <f t="shared" si="555"/>
        <v>0</v>
      </c>
      <c r="AA257" s="164">
        <f t="shared" si="555"/>
        <v>0</v>
      </c>
      <c r="AB257" s="164" t="e">
        <f t="shared" si="529"/>
        <v>#DIV/0!</v>
      </c>
      <c r="AC257" s="163">
        <f t="shared" si="555"/>
        <v>0</v>
      </c>
      <c r="AD257" s="164">
        <f t="shared" si="555"/>
        <v>0</v>
      </c>
      <c r="AE257" s="164" t="e">
        <f t="shared" si="495"/>
        <v>#DIV/0!</v>
      </c>
      <c r="AF257" s="163">
        <f t="shared" si="555"/>
        <v>0</v>
      </c>
      <c r="AG257" s="164">
        <f t="shared" si="555"/>
        <v>0</v>
      </c>
      <c r="AH257" s="164" t="e">
        <f t="shared" si="496"/>
        <v>#DIV/0!</v>
      </c>
      <c r="AI257" s="163">
        <f t="shared" si="555"/>
        <v>0</v>
      </c>
      <c r="AJ257" s="164">
        <f t="shared" si="555"/>
        <v>0</v>
      </c>
      <c r="AK257" s="164" t="e">
        <f t="shared" si="497"/>
        <v>#DIV/0!</v>
      </c>
      <c r="AL257" s="163">
        <f t="shared" si="555"/>
        <v>0</v>
      </c>
      <c r="AM257" s="164">
        <f t="shared" si="555"/>
        <v>0</v>
      </c>
      <c r="AN257" s="164" t="e">
        <f t="shared" si="498"/>
        <v>#DIV/0!</v>
      </c>
      <c r="AO257" s="163">
        <f t="shared" si="555"/>
        <v>0</v>
      </c>
      <c r="AP257" s="164">
        <f t="shared" si="555"/>
        <v>0</v>
      </c>
      <c r="AQ257" s="164" t="e">
        <f t="shared" si="499"/>
        <v>#DIV/0!</v>
      </c>
      <c r="AR257" s="171"/>
    </row>
    <row r="258" spans="1:44" ht="31.2" outlineLevel="1">
      <c r="A258" s="375"/>
      <c r="B258" s="376"/>
      <c r="C258" s="377"/>
      <c r="D258" s="165" t="s">
        <v>2</v>
      </c>
      <c r="E258" s="163">
        <f t="shared" ref="E258:F260" si="558">H258+K258+N258+Q258+T258+W258+Z258+AC258+AF258+AI258+AL258+AO258</f>
        <v>0</v>
      </c>
      <c r="F258" s="166">
        <f t="shared" si="558"/>
        <v>0</v>
      </c>
      <c r="G258" s="167" t="e">
        <f t="shared" si="530"/>
        <v>#DIV/0!</v>
      </c>
      <c r="H258" s="155">
        <v>0</v>
      </c>
      <c r="I258" s="156">
        <v>0</v>
      </c>
      <c r="J258" s="167" t="e">
        <f t="shared" si="489"/>
        <v>#DIV/0!</v>
      </c>
      <c r="K258" s="155">
        <v>0</v>
      </c>
      <c r="L258" s="156">
        <v>0</v>
      </c>
      <c r="M258" s="167" t="e">
        <f t="shared" si="490"/>
        <v>#DIV/0!</v>
      </c>
      <c r="N258" s="155">
        <v>0</v>
      </c>
      <c r="O258" s="156">
        <v>0</v>
      </c>
      <c r="P258" s="167" t="e">
        <f t="shared" si="491"/>
        <v>#DIV/0!</v>
      </c>
      <c r="Q258" s="155">
        <v>0</v>
      </c>
      <c r="R258" s="156">
        <v>0</v>
      </c>
      <c r="S258" s="167" t="e">
        <f t="shared" si="492"/>
        <v>#DIV/0!</v>
      </c>
      <c r="T258" s="155"/>
      <c r="U258" s="156"/>
      <c r="V258" s="167" t="e">
        <f t="shared" si="493"/>
        <v>#DIV/0!</v>
      </c>
      <c r="W258" s="155">
        <v>0</v>
      </c>
      <c r="X258" s="156">
        <v>0</v>
      </c>
      <c r="Y258" s="167" t="e">
        <f t="shared" si="494"/>
        <v>#DIV/0!</v>
      </c>
      <c r="Z258" s="155">
        <v>0</v>
      </c>
      <c r="AA258" s="156">
        <v>0</v>
      </c>
      <c r="AB258" s="167" t="e">
        <f t="shared" si="529"/>
        <v>#DIV/0!</v>
      </c>
      <c r="AC258" s="155">
        <v>0</v>
      </c>
      <c r="AD258" s="156">
        <v>0</v>
      </c>
      <c r="AE258" s="167" t="e">
        <f t="shared" si="495"/>
        <v>#DIV/0!</v>
      </c>
      <c r="AF258" s="155">
        <v>0</v>
      </c>
      <c r="AG258" s="156">
        <v>0</v>
      </c>
      <c r="AH258" s="167" t="e">
        <f t="shared" si="496"/>
        <v>#DIV/0!</v>
      </c>
      <c r="AI258" s="155">
        <v>0</v>
      </c>
      <c r="AJ258" s="156">
        <v>0</v>
      </c>
      <c r="AK258" s="167" t="e">
        <f t="shared" si="497"/>
        <v>#DIV/0!</v>
      </c>
      <c r="AL258" s="155">
        <v>0</v>
      </c>
      <c r="AM258" s="156">
        <v>0</v>
      </c>
      <c r="AN258" s="167" t="e">
        <f t="shared" si="498"/>
        <v>#DIV/0!</v>
      </c>
      <c r="AO258" s="155">
        <v>0</v>
      </c>
      <c r="AP258" s="156">
        <v>0</v>
      </c>
      <c r="AQ258" s="167" t="e">
        <f t="shared" si="499"/>
        <v>#DIV/0!</v>
      </c>
      <c r="AR258" s="156"/>
    </row>
    <row r="259" spans="1:44" ht="15.6" outlineLevel="1">
      <c r="A259" s="375"/>
      <c r="B259" s="376"/>
      <c r="C259" s="377"/>
      <c r="D259" s="165" t="s">
        <v>43</v>
      </c>
      <c r="E259" s="163">
        <f t="shared" si="558"/>
        <v>10</v>
      </c>
      <c r="F259" s="166">
        <f t="shared" si="558"/>
        <v>0</v>
      </c>
      <c r="G259" s="167">
        <f t="shared" si="530"/>
        <v>0</v>
      </c>
      <c r="H259" s="155">
        <v>0</v>
      </c>
      <c r="I259" s="156">
        <v>0</v>
      </c>
      <c r="J259" s="167" t="e">
        <f t="shared" si="489"/>
        <v>#DIV/0!</v>
      </c>
      <c r="K259" s="155">
        <v>0</v>
      </c>
      <c r="L259" s="156">
        <v>0</v>
      </c>
      <c r="M259" s="167" t="e">
        <f t="shared" si="490"/>
        <v>#DIV/0!</v>
      </c>
      <c r="N259" s="155">
        <v>10</v>
      </c>
      <c r="O259" s="156"/>
      <c r="P259" s="167">
        <f t="shared" si="491"/>
        <v>0</v>
      </c>
      <c r="Q259" s="155">
        <v>0</v>
      </c>
      <c r="R259" s="156">
        <v>0</v>
      </c>
      <c r="S259" s="167" t="e">
        <f t="shared" si="492"/>
        <v>#DIV/0!</v>
      </c>
      <c r="T259" s="155">
        <v>0</v>
      </c>
      <c r="U259" s="156"/>
      <c r="V259" s="167" t="e">
        <f t="shared" si="493"/>
        <v>#DIV/0!</v>
      </c>
      <c r="W259" s="155">
        <v>0</v>
      </c>
      <c r="X259" s="156">
        <v>0</v>
      </c>
      <c r="Y259" s="167" t="e">
        <f t="shared" si="494"/>
        <v>#DIV/0!</v>
      </c>
      <c r="Z259" s="155">
        <v>0</v>
      </c>
      <c r="AA259" s="156">
        <v>0</v>
      </c>
      <c r="AB259" s="167" t="e">
        <f t="shared" si="529"/>
        <v>#DIV/0!</v>
      </c>
      <c r="AC259" s="155">
        <v>0</v>
      </c>
      <c r="AD259" s="156">
        <v>0</v>
      </c>
      <c r="AE259" s="167" t="e">
        <f t="shared" si="495"/>
        <v>#DIV/0!</v>
      </c>
      <c r="AF259" s="155">
        <v>0</v>
      </c>
      <c r="AG259" s="156">
        <v>0</v>
      </c>
      <c r="AH259" s="167" t="e">
        <f t="shared" si="496"/>
        <v>#DIV/0!</v>
      </c>
      <c r="AI259" s="155">
        <v>0</v>
      </c>
      <c r="AJ259" s="156">
        <v>0</v>
      </c>
      <c r="AK259" s="167" t="e">
        <f t="shared" si="497"/>
        <v>#DIV/0!</v>
      </c>
      <c r="AL259" s="155">
        <v>0</v>
      </c>
      <c r="AM259" s="156">
        <v>0</v>
      </c>
      <c r="AN259" s="167" t="e">
        <f t="shared" si="498"/>
        <v>#DIV/0!</v>
      </c>
      <c r="AO259" s="155">
        <v>0</v>
      </c>
      <c r="AP259" s="156">
        <v>0</v>
      </c>
      <c r="AQ259" s="167" t="e">
        <f t="shared" si="499"/>
        <v>#DIV/0!</v>
      </c>
      <c r="AR259" s="156"/>
    </row>
    <row r="260" spans="1:44" ht="31.2" outlineLevel="1">
      <c r="A260" s="375"/>
      <c r="B260" s="376"/>
      <c r="C260" s="377"/>
      <c r="D260" s="165" t="s">
        <v>308</v>
      </c>
      <c r="E260" s="163">
        <f t="shared" si="558"/>
        <v>0</v>
      </c>
      <c r="F260" s="166">
        <f t="shared" si="558"/>
        <v>0</v>
      </c>
      <c r="G260" s="167" t="e">
        <f t="shared" si="530"/>
        <v>#DIV/0!</v>
      </c>
      <c r="H260" s="155">
        <v>0</v>
      </c>
      <c r="I260" s="156">
        <v>0</v>
      </c>
      <c r="J260" s="167" t="e">
        <f t="shared" si="489"/>
        <v>#DIV/0!</v>
      </c>
      <c r="K260" s="155">
        <v>0</v>
      </c>
      <c r="L260" s="156">
        <v>0</v>
      </c>
      <c r="M260" s="167" t="e">
        <f t="shared" si="490"/>
        <v>#DIV/0!</v>
      </c>
      <c r="N260" s="155">
        <v>0</v>
      </c>
      <c r="O260" s="156">
        <v>0</v>
      </c>
      <c r="P260" s="167" t="e">
        <f t="shared" si="491"/>
        <v>#DIV/0!</v>
      </c>
      <c r="Q260" s="155">
        <v>0</v>
      </c>
      <c r="R260" s="156">
        <v>0</v>
      </c>
      <c r="S260" s="167" t="e">
        <f t="shared" si="492"/>
        <v>#DIV/0!</v>
      </c>
      <c r="T260" s="155"/>
      <c r="U260" s="156"/>
      <c r="V260" s="167" t="e">
        <f t="shared" si="493"/>
        <v>#DIV/0!</v>
      </c>
      <c r="W260" s="155">
        <v>0</v>
      </c>
      <c r="X260" s="156">
        <v>0</v>
      </c>
      <c r="Y260" s="167" t="e">
        <f t="shared" si="494"/>
        <v>#DIV/0!</v>
      </c>
      <c r="Z260" s="155">
        <v>0</v>
      </c>
      <c r="AA260" s="156">
        <v>0</v>
      </c>
      <c r="AB260" s="167" t="e">
        <f t="shared" si="529"/>
        <v>#DIV/0!</v>
      </c>
      <c r="AC260" s="155">
        <v>0</v>
      </c>
      <c r="AD260" s="156">
        <v>0</v>
      </c>
      <c r="AE260" s="167" t="e">
        <f t="shared" si="495"/>
        <v>#DIV/0!</v>
      </c>
      <c r="AF260" s="155">
        <v>0</v>
      </c>
      <c r="AG260" s="156">
        <v>0</v>
      </c>
      <c r="AH260" s="167" t="e">
        <f t="shared" si="496"/>
        <v>#DIV/0!</v>
      </c>
      <c r="AI260" s="155">
        <v>0</v>
      </c>
      <c r="AJ260" s="156">
        <v>0</v>
      </c>
      <c r="AK260" s="167" t="e">
        <f t="shared" si="497"/>
        <v>#DIV/0!</v>
      </c>
      <c r="AL260" s="155">
        <v>0</v>
      </c>
      <c r="AM260" s="156">
        <v>0</v>
      </c>
      <c r="AN260" s="167" t="e">
        <f t="shared" si="498"/>
        <v>#DIV/0!</v>
      </c>
      <c r="AO260" s="155">
        <v>0</v>
      </c>
      <c r="AP260" s="156">
        <v>0</v>
      </c>
      <c r="AQ260" s="167" t="e">
        <f t="shared" si="499"/>
        <v>#DIV/0!</v>
      </c>
      <c r="AR260" s="156"/>
    </row>
    <row r="261" spans="1:44" ht="15.6" outlineLevel="1">
      <c r="A261" s="375" t="s">
        <v>334</v>
      </c>
      <c r="B261" s="376" t="s">
        <v>390</v>
      </c>
      <c r="C261" s="377"/>
      <c r="D261" s="162" t="s">
        <v>307</v>
      </c>
      <c r="E261" s="163">
        <f>SUM(E262:E264)</f>
        <v>10</v>
      </c>
      <c r="F261" s="164">
        <f t="shared" ref="F261:AP261" si="559">SUM(F262:F264)</f>
        <v>0</v>
      </c>
      <c r="G261" s="164">
        <f t="shared" si="530"/>
        <v>0</v>
      </c>
      <c r="H261" s="163">
        <f t="shared" si="559"/>
        <v>0</v>
      </c>
      <c r="I261" s="164">
        <f t="shared" si="559"/>
        <v>0</v>
      </c>
      <c r="J261" s="164" t="e">
        <f t="shared" si="489"/>
        <v>#DIV/0!</v>
      </c>
      <c r="K261" s="163">
        <f t="shared" ref="K261" si="560">SUM(K262:K264)</f>
        <v>0</v>
      </c>
      <c r="L261" s="164">
        <f t="shared" si="559"/>
        <v>0</v>
      </c>
      <c r="M261" s="164" t="e">
        <f t="shared" si="490"/>
        <v>#DIV/0!</v>
      </c>
      <c r="N261" s="163">
        <f t="shared" ref="N261" si="561">SUM(N262:N264)</f>
        <v>0</v>
      </c>
      <c r="O261" s="164">
        <f t="shared" si="559"/>
        <v>0</v>
      </c>
      <c r="P261" s="164" t="e">
        <f t="shared" si="491"/>
        <v>#DIV/0!</v>
      </c>
      <c r="Q261" s="163">
        <f t="shared" si="559"/>
        <v>0</v>
      </c>
      <c r="R261" s="164">
        <f t="shared" si="559"/>
        <v>0</v>
      </c>
      <c r="S261" s="164" t="e">
        <f t="shared" si="492"/>
        <v>#DIV/0!</v>
      </c>
      <c r="T261" s="163">
        <f t="shared" si="559"/>
        <v>0</v>
      </c>
      <c r="U261" s="164">
        <f t="shared" si="559"/>
        <v>0</v>
      </c>
      <c r="V261" s="164" t="e">
        <f t="shared" si="493"/>
        <v>#DIV/0!</v>
      </c>
      <c r="W261" s="163">
        <f t="shared" si="559"/>
        <v>10</v>
      </c>
      <c r="X261" s="164">
        <f t="shared" si="559"/>
        <v>0</v>
      </c>
      <c r="Y261" s="164">
        <f t="shared" si="494"/>
        <v>0</v>
      </c>
      <c r="Z261" s="163">
        <f t="shared" si="559"/>
        <v>0</v>
      </c>
      <c r="AA261" s="164">
        <f t="shared" si="559"/>
        <v>0</v>
      </c>
      <c r="AB261" s="164" t="e">
        <f t="shared" si="529"/>
        <v>#DIV/0!</v>
      </c>
      <c r="AC261" s="163">
        <f t="shared" si="559"/>
        <v>0</v>
      </c>
      <c r="AD261" s="164">
        <f t="shared" si="559"/>
        <v>0</v>
      </c>
      <c r="AE261" s="164" t="e">
        <f t="shared" si="495"/>
        <v>#DIV/0!</v>
      </c>
      <c r="AF261" s="163">
        <f t="shared" si="559"/>
        <v>0</v>
      </c>
      <c r="AG261" s="164">
        <f t="shared" si="559"/>
        <v>0</v>
      </c>
      <c r="AH261" s="164" t="e">
        <f t="shared" si="496"/>
        <v>#DIV/0!</v>
      </c>
      <c r="AI261" s="163">
        <f t="shared" si="559"/>
        <v>0</v>
      </c>
      <c r="AJ261" s="164">
        <f t="shared" si="559"/>
        <v>0</v>
      </c>
      <c r="AK261" s="164" t="e">
        <f t="shared" si="497"/>
        <v>#DIV/0!</v>
      </c>
      <c r="AL261" s="163">
        <f t="shared" si="559"/>
        <v>0</v>
      </c>
      <c r="AM261" s="164">
        <f t="shared" si="559"/>
        <v>0</v>
      </c>
      <c r="AN261" s="164" t="e">
        <f t="shared" si="498"/>
        <v>#DIV/0!</v>
      </c>
      <c r="AO261" s="163">
        <f t="shared" si="559"/>
        <v>0</v>
      </c>
      <c r="AP261" s="164">
        <f t="shared" si="559"/>
        <v>0</v>
      </c>
      <c r="AQ261" s="164" t="e">
        <f t="shared" si="499"/>
        <v>#DIV/0!</v>
      </c>
      <c r="AR261" s="171"/>
    </row>
    <row r="262" spans="1:44" ht="31.2" outlineLevel="1">
      <c r="A262" s="375"/>
      <c r="B262" s="376"/>
      <c r="C262" s="377"/>
      <c r="D262" s="165" t="s">
        <v>2</v>
      </c>
      <c r="E262" s="163">
        <f t="shared" ref="E262:F264" si="562">H262+K262+N262+Q262+T262+W262+Z262+AC262+AF262+AI262+AL262+AO262</f>
        <v>0</v>
      </c>
      <c r="F262" s="166">
        <f t="shared" si="562"/>
        <v>0</v>
      </c>
      <c r="G262" s="167" t="e">
        <f t="shared" si="530"/>
        <v>#DIV/0!</v>
      </c>
      <c r="H262" s="155">
        <v>0</v>
      </c>
      <c r="I262" s="156">
        <v>0</v>
      </c>
      <c r="J262" s="167" t="e">
        <f t="shared" si="489"/>
        <v>#DIV/0!</v>
      </c>
      <c r="K262" s="155">
        <v>0</v>
      </c>
      <c r="L262" s="156">
        <v>0</v>
      </c>
      <c r="M262" s="167" t="e">
        <f t="shared" si="490"/>
        <v>#DIV/0!</v>
      </c>
      <c r="N262" s="155">
        <v>0</v>
      </c>
      <c r="O262" s="156">
        <v>0</v>
      </c>
      <c r="P262" s="167" t="e">
        <f t="shared" si="491"/>
        <v>#DIV/0!</v>
      </c>
      <c r="Q262" s="155">
        <v>0</v>
      </c>
      <c r="R262" s="156">
        <v>0</v>
      </c>
      <c r="S262" s="167" t="e">
        <f t="shared" si="492"/>
        <v>#DIV/0!</v>
      </c>
      <c r="T262" s="155">
        <v>0</v>
      </c>
      <c r="U262" s="156">
        <v>0</v>
      </c>
      <c r="V262" s="167" t="e">
        <f t="shared" si="493"/>
        <v>#DIV/0!</v>
      </c>
      <c r="W262" s="155"/>
      <c r="X262" s="156"/>
      <c r="Y262" s="167" t="e">
        <f t="shared" si="494"/>
        <v>#DIV/0!</v>
      </c>
      <c r="Z262" s="155">
        <v>0</v>
      </c>
      <c r="AA262" s="156">
        <v>0</v>
      </c>
      <c r="AB262" s="167" t="e">
        <f t="shared" si="529"/>
        <v>#DIV/0!</v>
      </c>
      <c r="AC262" s="155">
        <v>0</v>
      </c>
      <c r="AD262" s="156">
        <v>0</v>
      </c>
      <c r="AE262" s="167" t="e">
        <f t="shared" si="495"/>
        <v>#DIV/0!</v>
      </c>
      <c r="AF262" s="155">
        <v>0</v>
      </c>
      <c r="AG262" s="156">
        <v>0</v>
      </c>
      <c r="AH262" s="167" t="e">
        <f t="shared" si="496"/>
        <v>#DIV/0!</v>
      </c>
      <c r="AI262" s="155">
        <v>0</v>
      </c>
      <c r="AJ262" s="156">
        <v>0</v>
      </c>
      <c r="AK262" s="167" t="e">
        <f t="shared" si="497"/>
        <v>#DIV/0!</v>
      </c>
      <c r="AL262" s="155">
        <v>0</v>
      </c>
      <c r="AM262" s="156">
        <v>0</v>
      </c>
      <c r="AN262" s="167" t="e">
        <f t="shared" si="498"/>
        <v>#DIV/0!</v>
      </c>
      <c r="AO262" s="155">
        <v>0</v>
      </c>
      <c r="AP262" s="156">
        <v>0</v>
      </c>
      <c r="AQ262" s="167" t="e">
        <f t="shared" si="499"/>
        <v>#DIV/0!</v>
      </c>
      <c r="AR262" s="156"/>
    </row>
    <row r="263" spans="1:44" ht="15.6" outlineLevel="1">
      <c r="A263" s="375"/>
      <c r="B263" s="376"/>
      <c r="C263" s="377"/>
      <c r="D263" s="165" t="s">
        <v>43</v>
      </c>
      <c r="E263" s="163">
        <f t="shared" si="562"/>
        <v>10</v>
      </c>
      <c r="F263" s="166">
        <f t="shared" si="562"/>
        <v>0</v>
      </c>
      <c r="G263" s="167">
        <f t="shared" si="530"/>
        <v>0</v>
      </c>
      <c r="H263" s="155">
        <v>0</v>
      </c>
      <c r="I263" s="156">
        <v>0</v>
      </c>
      <c r="J263" s="167" t="e">
        <f t="shared" si="489"/>
        <v>#DIV/0!</v>
      </c>
      <c r="K263" s="155">
        <v>0</v>
      </c>
      <c r="L263" s="156">
        <v>0</v>
      </c>
      <c r="M263" s="167" t="e">
        <f t="shared" si="490"/>
        <v>#DIV/0!</v>
      </c>
      <c r="N263" s="155">
        <v>0</v>
      </c>
      <c r="O263" s="156">
        <v>0</v>
      </c>
      <c r="P263" s="167" t="e">
        <f t="shared" si="491"/>
        <v>#DIV/0!</v>
      </c>
      <c r="Q263" s="155">
        <v>0</v>
      </c>
      <c r="R263" s="156">
        <v>0</v>
      </c>
      <c r="S263" s="167" t="e">
        <f t="shared" si="492"/>
        <v>#DIV/0!</v>
      </c>
      <c r="T263" s="155">
        <v>0</v>
      </c>
      <c r="U263" s="156">
        <v>0</v>
      </c>
      <c r="V263" s="167" t="e">
        <f t="shared" si="493"/>
        <v>#DIV/0!</v>
      </c>
      <c r="W263" s="155">
        <v>10</v>
      </c>
      <c r="X263" s="156"/>
      <c r="Y263" s="167">
        <f t="shared" si="494"/>
        <v>0</v>
      </c>
      <c r="Z263" s="155">
        <v>0</v>
      </c>
      <c r="AA263" s="156">
        <v>0</v>
      </c>
      <c r="AB263" s="167" t="e">
        <f t="shared" si="529"/>
        <v>#DIV/0!</v>
      </c>
      <c r="AC263" s="155">
        <v>0</v>
      </c>
      <c r="AD263" s="156">
        <v>0</v>
      </c>
      <c r="AE263" s="167" t="e">
        <f t="shared" si="495"/>
        <v>#DIV/0!</v>
      </c>
      <c r="AF263" s="155">
        <v>0</v>
      </c>
      <c r="AG263" s="156">
        <v>0</v>
      </c>
      <c r="AH263" s="167" t="e">
        <f t="shared" si="496"/>
        <v>#DIV/0!</v>
      </c>
      <c r="AI263" s="155">
        <v>0</v>
      </c>
      <c r="AJ263" s="156">
        <v>0</v>
      </c>
      <c r="AK263" s="167" t="e">
        <f t="shared" si="497"/>
        <v>#DIV/0!</v>
      </c>
      <c r="AL263" s="155">
        <v>0</v>
      </c>
      <c r="AM263" s="156">
        <v>0</v>
      </c>
      <c r="AN263" s="167" t="e">
        <f t="shared" si="498"/>
        <v>#DIV/0!</v>
      </c>
      <c r="AO263" s="155">
        <v>0</v>
      </c>
      <c r="AP263" s="156">
        <v>0</v>
      </c>
      <c r="AQ263" s="167" t="e">
        <f t="shared" si="499"/>
        <v>#DIV/0!</v>
      </c>
      <c r="AR263" s="156"/>
    </row>
    <row r="264" spans="1:44" ht="31.2" outlineLevel="1">
      <c r="A264" s="380"/>
      <c r="B264" s="381"/>
      <c r="C264" s="378"/>
      <c r="D264" s="165" t="s">
        <v>308</v>
      </c>
      <c r="E264" s="163">
        <f t="shared" si="562"/>
        <v>0</v>
      </c>
      <c r="F264" s="166">
        <f t="shared" si="562"/>
        <v>0</v>
      </c>
      <c r="G264" s="167" t="e">
        <f t="shared" si="530"/>
        <v>#DIV/0!</v>
      </c>
      <c r="H264" s="155">
        <v>0</v>
      </c>
      <c r="I264" s="156">
        <v>0</v>
      </c>
      <c r="J264" s="167" t="e">
        <f t="shared" si="489"/>
        <v>#DIV/0!</v>
      </c>
      <c r="K264" s="155">
        <v>0</v>
      </c>
      <c r="L264" s="156">
        <v>0</v>
      </c>
      <c r="M264" s="167" t="e">
        <f t="shared" si="490"/>
        <v>#DIV/0!</v>
      </c>
      <c r="N264" s="155">
        <v>0</v>
      </c>
      <c r="O264" s="156">
        <v>0</v>
      </c>
      <c r="P264" s="167" t="e">
        <f t="shared" si="491"/>
        <v>#DIV/0!</v>
      </c>
      <c r="Q264" s="155">
        <v>0</v>
      </c>
      <c r="R264" s="156">
        <v>0</v>
      </c>
      <c r="S264" s="167" t="e">
        <f t="shared" si="492"/>
        <v>#DIV/0!</v>
      </c>
      <c r="T264" s="155">
        <v>0</v>
      </c>
      <c r="U264" s="156">
        <v>0</v>
      </c>
      <c r="V264" s="167" t="e">
        <f t="shared" si="493"/>
        <v>#DIV/0!</v>
      </c>
      <c r="W264" s="155"/>
      <c r="X264" s="156"/>
      <c r="Y264" s="167" t="e">
        <f t="shared" si="494"/>
        <v>#DIV/0!</v>
      </c>
      <c r="Z264" s="155">
        <v>0</v>
      </c>
      <c r="AA264" s="156">
        <v>0</v>
      </c>
      <c r="AB264" s="167" t="e">
        <f t="shared" si="529"/>
        <v>#DIV/0!</v>
      </c>
      <c r="AC264" s="155">
        <v>0</v>
      </c>
      <c r="AD264" s="156">
        <v>0</v>
      </c>
      <c r="AE264" s="167" t="e">
        <f t="shared" si="495"/>
        <v>#DIV/0!</v>
      </c>
      <c r="AF264" s="155">
        <v>0</v>
      </c>
      <c r="AG264" s="156">
        <v>0</v>
      </c>
      <c r="AH264" s="167" t="e">
        <f t="shared" si="496"/>
        <v>#DIV/0!</v>
      </c>
      <c r="AI264" s="155">
        <v>0</v>
      </c>
      <c r="AJ264" s="156">
        <v>0</v>
      </c>
      <c r="AK264" s="167" t="e">
        <f t="shared" si="497"/>
        <v>#DIV/0!</v>
      </c>
      <c r="AL264" s="155">
        <v>0</v>
      </c>
      <c r="AM264" s="156">
        <v>0</v>
      </c>
      <c r="AN264" s="167" t="e">
        <f t="shared" si="498"/>
        <v>#DIV/0!</v>
      </c>
      <c r="AO264" s="155">
        <v>0</v>
      </c>
      <c r="AP264" s="156">
        <v>0</v>
      </c>
      <c r="AQ264" s="167" t="e">
        <f t="shared" si="499"/>
        <v>#DIV/0!</v>
      </c>
      <c r="AR264" s="156"/>
    </row>
    <row r="265" spans="1:44" ht="15.6">
      <c r="A265" s="379" t="s">
        <v>391</v>
      </c>
      <c r="B265" s="379"/>
      <c r="C265" s="379"/>
      <c r="D265" s="169" t="s">
        <v>307</v>
      </c>
      <c r="E265" s="163">
        <f t="shared" ref="E265:F268" si="563">E213</f>
        <v>150</v>
      </c>
      <c r="F265" s="170">
        <f t="shared" si="563"/>
        <v>0</v>
      </c>
      <c r="G265" s="170">
        <f t="shared" si="530"/>
        <v>0</v>
      </c>
      <c r="H265" s="163">
        <f t="shared" ref="H265:I268" si="564">H213</f>
        <v>0</v>
      </c>
      <c r="I265" s="170">
        <f t="shared" si="564"/>
        <v>0</v>
      </c>
      <c r="J265" s="170" t="e">
        <f t="shared" si="489"/>
        <v>#DIV/0!</v>
      </c>
      <c r="K265" s="163">
        <f t="shared" ref="K265:L268" si="565">K213</f>
        <v>0</v>
      </c>
      <c r="L265" s="170">
        <f t="shared" si="565"/>
        <v>0</v>
      </c>
      <c r="M265" s="170" t="e">
        <f t="shared" si="490"/>
        <v>#DIV/0!</v>
      </c>
      <c r="N265" s="163">
        <f t="shared" ref="N265:O268" si="566">N213</f>
        <v>25</v>
      </c>
      <c r="O265" s="170">
        <f t="shared" si="566"/>
        <v>0</v>
      </c>
      <c r="P265" s="170">
        <f t="shared" si="491"/>
        <v>0</v>
      </c>
      <c r="Q265" s="163">
        <f t="shared" ref="Q265:R268" si="567">Q213</f>
        <v>10</v>
      </c>
      <c r="R265" s="170">
        <f t="shared" si="567"/>
        <v>0</v>
      </c>
      <c r="S265" s="170">
        <f t="shared" si="492"/>
        <v>0</v>
      </c>
      <c r="T265" s="163">
        <f t="shared" ref="T265:U268" si="568">T213</f>
        <v>10</v>
      </c>
      <c r="U265" s="170">
        <f t="shared" si="568"/>
        <v>0</v>
      </c>
      <c r="V265" s="170">
        <f t="shared" si="493"/>
        <v>0</v>
      </c>
      <c r="W265" s="163">
        <f t="shared" ref="W265:X268" si="569">W213</f>
        <v>45</v>
      </c>
      <c r="X265" s="170">
        <f t="shared" si="569"/>
        <v>0</v>
      </c>
      <c r="Y265" s="170">
        <f t="shared" si="494"/>
        <v>0</v>
      </c>
      <c r="Z265" s="163">
        <f t="shared" ref="Z265:AA268" si="570">Z213</f>
        <v>0</v>
      </c>
      <c r="AA265" s="170">
        <f t="shared" si="570"/>
        <v>0</v>
      </c>
      <c r="AB265" s="170" t="e">
        <f t="shared" si="529"/>
        <v>#DIV/0!</v>
      </c>
      <c r="AC265" s="163">
        <f t="shared" ref="AC265:AD268" si="571">AC213</f>
        <v>0</v>
      </c>
      <c r="AD265" s="170">
        <f t="shared" si="571"/>
        <v>0</v>
      </c>
      <c r="AE265" s="170" t="e">
        <f t="shared" si="495"/>
        <v>#DIV/0!</v>
      </c>
      <c r="AF265" s="163">
        <f t="shared" ref="AF265:AG268" si="572">AF213</f>
        <v>0</v>
      </c>
      <c r="AG265" s="170">
        <f t="shared" si="572"/>
        <v>0</v>
      </c>
      <c r="AH265" s="170" t="e">
        <f t="shared" si="496"/>
        <v>#DIV/0!</v>
      </c>
      <c r="AI265" s="163">
        <f t="shared" ref="AI265:AJ268" si="573">AI213</f>
        <v>10</v>
      </c>
      <c r="AJ265" s="170">
        <f t="shared" si="573"/>
        <v>0</v>
      </c>
      <c r="AK265" s="170">
        <f t="shared" si="497"/>
        <v>0</v>
      </c>
      <c r="AL265" s="163">
        <f t="shared" ref="AL265:AM268" si="574">AL213</f>
        <v>50</v>
      </c>
      <c r="AM265" s="170">
        <f t="shared" si="574"/>
        <v>0</v>
      </c>
      <c r="AN265" s="170">
        <f t="shared" si="498"/>
        <v>0</v>
      </c>
      <c r="AO265" s="163">
        <f t="shared" ref="AO265:AP268" si="575">AO213</f>
        <v>0</v>
      </c>
      <c r="AP265" s="170">
        <f t="shared" si="575"/>
        <v>0</v>
      </c>
      <c r="AQ265" s="170" t="e">
        <f t="shared" si="499"/>
        <v>#DIV/0!</v>
      </c>
      <c r="AR265" s="171"/>
    </row>
    <row r="266" spans="1:44" ht="31.2">
      <c r="A266" s="379"/>
      <c r="B266" s="379"/>
      <c r="C266" s="379"/>
      <c r="D266" s="169" t="s">
        <v>2</v>
      </c>
      <c r="E266" s="163">
        <f t="shared" si="563"/>
        <v>0</v>
      </c>
      <c r="F266" s="170">
        <f t="shared" si="563"/>
        <v>0</v>
      </c>
      <c r="G266" s="170" t="e">
        <f t="shared" si="530"/>
        <v>#DIV/0!</v>
      </c>
      <c r="H266" s="163">
        <f t="shared" si="564"/>
        <v>0</v>
      </c>
      <c r="I266" s="170">
        <f t="shared" si="564"/>
        <v>0</v>
      </c>
      <c r="J266" s="170" t="e">
        <f t="shared" si="489"/>
        <v>#DIV/0!</v>
      </c>
      <c r="K266" s="163">
        <f t="shared" si="565"/>
        <v>0</v>
      </c>
      <c r="L266" s="170">
        <f t="shared" si="565"/>
        <v>0</v>
      </c>
      <c r="M266" s="170" t="e">
        <f t="shared" si="490"/>
        <v>#DIV/0!</v>
      </c>
      <c r="N266" s="163">
        <f t="shared" si="566"/>
        <v>0</v>
      </c>
      <c r="O266" s="170">
        <f t="shared" si="566"/>
        <v>0</v>
      </c>
      <c r="P266" s="170" t="e">
        <f t="shared" si="491"/>
        <v>#DIV/0!</v>
      </c>
      <c r="Q266" s="163">
        <f t="shared" si="567"/>
        <v>0</v>
      </c>
      <c r="R266" s="170">
        <f t="shared" si="567"/>
        <v>0</v>
      </c>
      <c r="S266" s="170" t="e">
        <f t="shared" si="492"/>
        <v>#DIV/0!</v>
      </c>
      <c r="T266" s="163">
        <f t="shared" si="568"/>
        <v>0</v>
      </c>
      <c r="U266" s="170">
        <f t="shared" si="568"/>
        <v>0</v>
      </c>
      <c r="V266" s="170" t="e">
        <f t="shared" si="493"/>
        <v>#DIV/0!</v>
      </c>
      <c r="W266" s="163">
        <f t="shared" si="569"/>
        <v>0</v>
      </c>
      <c r="X266" s="170">
        <f t="shared" si="569"/>
        <v>0</v>
      </c>
      <c r="Y266" s="170" t="e">
        <f t="shared" si="494"/>
        <v>#DIV/0!</v>
      </c>
      <c r="Z266" s="163">
        <f t="shared" si="570"/>
        <v>0</v>
      </c>
      <c r="AA266" s="170">
        <f t="shared" si="570"/>
        <v>0</v>
      </c>
      <c r="AB266" s="170" t="e">
        <f t="shared" si="529"/>
        <v>#DIV/0!</v>
      </c>
      <c r="AC266" s="163">
        <f t="shared" si="571"/>
        <v>0</v>
      </c>
      <c r="AD266" s="170">
        <f t="shared" si="571"/>
        <v>0</v>
      </c>
      <c r="AE266" s="170" t="e">
        <f t="shared" si="495"/>
        <v>#DIV/0!</v>
      </c>
      <c r="AF266" s="163">
        <f t="shared" si="572"/>
        <v>0</v>
      </c>
      <c r="AG266" s="170">
        <f t="shared" si="572"/>
        <v>0</v>
      </c>
      <c r="AH266" s="170" t="e">
        <f t="shared" si="496"/>
        <v>#DIV/0!</v>
      </c>
      <c r="AI266" s="163">
        <f t="shared" si="573"/>
        <v>0</v>
      </c>
      <c r="AJ266" s="170">
        <f t="shared" si="573"/>
        <v>0</v>
      </c>
      <c r="AK266" s="170" t="e">
        <f t="shared" si="497"/>
        <v>#DIV/0!</v>
      </c>
      <c r="AL266" s="163">
        <f t="shared" si="574"/>
        <v>0</v>
      </c>
      <c r="AM266" s="170">
        <f t="shared" si="574"/>
        <v>0</v>
      </c>
      <c r="AN266" s="170" t="e">
        <f t="shared" si="498"/>
        <v>#DIV/0!</v>
      </c>
      <c r="AO266" s="163">
        <f t="shared" si="575"/>
        <v>0</v>
      </c>
      <c r="AP266" s="170">
        <f t="shared" si="575"/>
        <v>0</v>
      </c>
      <c r="AQ266" s="170" t="e">
        <f t="shared" si="499"/>
        <v>#DIV/0!</v>
      </c>
      <c r="AR266" s="156"/>
    </row>
    <row r="267" spans="1:44" ht="15.6">
      <c r="A267" s="379"/>
      <c r="B267" s="379"/>
      <c r="C267" s="379"/>
      <c r="D267" s="169" t="s">
        <v>43</v>
      </c>
      <c r="E267" s="163">
        <f t="shared" si="563"/>
        <v>150</v>
      </c>
      <c r="F267" s="170">
        <f t="shared" si="563"/>
        <v>0</v>
      </c>
      <c r="G267" s="170">
        <f t="shared" si="530"/>
        <v>0</v>
      </c>
      <c r="H267" s="163">
        <f t="shared" si="564"/>
        <v>0</v>
      </c>
      <c r="I267" s="170">
        <f t="shared" si="564"/>
        <v>0</v>
      </c>
      <c r="J267" s="170" t="e">
        <f t="shared" si="489"/>
        <v>#DIV/0!</v>
      </c>
      <c r="K267" s="163">
        <f t="shared" si="565"/>
        <v>0</v>
      </c>
      <c r="L267" s="170">
        <f t="shared" si="565"/>
        <v>0</v>
      </c>
      <c r="M267" s="170" t="e">
        <f t="shared" si="490"/>
        <v>#DIV/0!</v>
      </c>
      <c r="N267" s="163">
        <f t="shared" si="566"/>
        <v>25</v>
      </c>
      <c r="O267" s="170">
        <f t="shared" si="566"/>
        <v>0</v>
      </c>
      <c r="P267" s="170">
        <f t="shared" si="491"/>
        <v>0</v>
      </c>
      <c r="Q267" s="163">
        <f t="shared" si="567"/>
        <v>10</v>
      </c>
      <c r="R267" s="170">
        <f t="shared" si="567"/>
        <v>0</v>
      </c>
      <c r="S267" s="170">
        <f t="shared" si="492"/>
        <v>0</v>
      </c>
      <c r="T267" s="163">
        <f t="shared" si="568"/>
        <v>10</v>
      </c>
      <c r="U267" s="170">
        <f t="shared" si="568"/>
        <v>0</v>
      </c>
      <c r="V267" s="170">
        <f t="shared" si="493"/>
        <v>0</v>
      </c>
      <c r="W267" s="163">
        <f t="shared" si="569"/>
        <v>45</v>
      </c>
      <c r="X267" s="170">
        <f t="shared" si="569"/>
        <v>0</v>
      </c>
      <c r="Y267" s="170">
        <f t="shared" si="494"/>
        <v>0</v>
      </c>
      <c r="Z267" s="163">
        <f t="shared" si="570"/>
        <v>0</v>
      </c>
      <c r="AA267" s="170">
        <f t="shared" si="570"/>
        <v>0</v>
      </c>
      <c r="AB267" s="170" t="e">
        <f t="shared" si="529"/>
        <v>#DIV/0!</v>
      </c>
      <c r="AC267" s="163">
        <f t="shared" si="571"/>
        <v>0</v>
      </c>
      <c r="AD267" s="170">
        <f t="shared" si="571"/>
        <v>0</v>
      </c>
      <c r="AE267" s="170" t="e">
        <f t="shared" si="495"/>
        <v>#DIV/0!</v>
      </c>
      <c r="AF267" s="163">
        <f t="shared" si="572"/>
        <v>0</v>
      </c>
      <c r="AG267" s="170">
        <f t="shared" si="572"/>
        <v>0</v>
      </c>
      <c r="AH267" s="170" t="e">
        <f t="shared" si="496"/>
        <v>#DIV/0!</v>
      </c>
      <c r="AI267" s="163">
        <f t="shared" si="573"/>
        <v>10</v>
      </c>
      <c r="AJ267" s="170">
        <f t="shared" si="573"/>
        <v>0</v>
      </c>
      <c r="AK267" s="170">
        <f t="shared" si="497"/>
        <v>0</v>
      </c>
      <c r="AL267" s="163">
        <f t="shared" si="574"/>
        <v>50</v>
      </c>
      <c r="AM267" s="170">
        <f t="shared" si="574"/>
        <v>0</v>
      </c>
      <c r="AN267" s="170">
        <f t="shared" si="498"/>
        <v>0</v>
      </c>
      <c r="AO267" s="163">
        <f t="shared" si="575"/>
        <v>0</v>
      </c>
      <c r="AP267" s="170">
        <f t="shared" si="575"/>
        <v>0</v>
      </c>
      <c r="AQ267" s="170" t="e">
        <f t="shared" si="499"/>
        <v>#DIV/0!</v>
      </c>
      <c r="AR267" s="156"/>
    </row>
    <row r="268" spans="1:44" ht="31.2">
      <c r="A268" s="379"/>
      <c r="B268" s="379"/>
      <c r="C268" s="379"/>
      <c r="D268" s="169" t="s">
        <v>308</v>
      </c>
      <c r="E268" s="163">
        <f t="shared" si="563"/>
        <v>0</v>
      </c>
      <c r="F268" s="170">
        <f t="shared" si="563"/>
        <v>0</v>
      </c>
      <c r="G268" s="170" t="e">
        <f t="shared" si="530"/>
        <v>#DIV/0!</v>
      </c>
      <c r="H268" s="163">
        <f t="shared" si="564"/>
        <v>0</v>
      </c>
      <c r="I268" s="170">
        <f t="shared" si="564"/>
        <v>0</v>
      </c>
      <c r="J268" s="170" t="e">
        <f t="shared" si="489"/>
        <v>#DIV/0!</v>
      </c>
      <c r="K268" s="163">
        <f t="shared" si="565"/>
        <v>0</v>
      </c>
      <c r="L268" s="170">
        <f t="shared" si="565"/>
        <v>0</v>
      </c>
      <c r="M268" s="170" t="e">
        <f t="shared" si="490"/>
        <v>#DIV/0!</v>
      </c>
      <c r="N268" s="163">
        <f t="shared" si="566"/>
        <v>0</v>
      </c>
      <c r="O268" s="170">
        <f t="shared" si="566"/>
        <v>0</v>
      </c>
      <c r="P268" s="170" t="e">
        <f t="shared" si="491"/>
        <v>#DIV/0!</v>
      </c>
      <c r="Q268" s="163">
        <f t="shared" si="567"/>
        <v>0</v>
      </c>
      <c r="R268" s="170">
        <f t="shared" si="567"/>
        <v>0</v>
      </c>
      <c r="S268" s="170" t="e">
        <f t="shared" si="492"/>
        <v>#DIV/0!</v>
      </c>
      <c r="T268" s="163">
        <f t="shared" si="568"/>
        <v>0</v>
      </c>
      <c r="U268" s="170">
        <f t="shared" si="568"/>
        <v>0</v>
      </c>
      <c r="V268" s="170" t="e">
        <f t="shared" si="493"/>
        <v>#DIV/0!</v>
      </c>
      <c r="W268" s="163">
        <f t="shared" si="569"/>
        <v>0</v>
      </c>
      <c r="X268" s="170">
        <f t="shared" si="569"/>
        <v>0</v>
      </c>
      <c r="Y268" s="170" t="e">
        <f t="shared" si="494"/>
        <v>#DIV/0!</v>
      </c>
      <c r="Z268" s="163">
        <f t="shared" si="570"/>
        <v>0</v>
      </c>
      <c r="AA268" s="170">
        <f t="shared" si="570"/>
        <v>0</v>
      </c>
      <c r="AB268" s="170" t="e">
        <f t="shared" si="529"/>
        <v>#DIV/0!</v>
      </c>
      <c r="AC268" s="163">
        <f t="shared" si="571"/>
        <v>0</v>
      </c>
      <c r="AD268" s="170">
        <f t="shared" si="571"/>
        <v>0</v>
      </c>
      <c r="AE268" s="170" t="e">
        <f t="shared" si="495"/>
        <v>#DIV/0!</v>
      </c>
      <c r="AF268" s="163">
        <f t="shared" si="572"/>
        <v>0</v>
      </c>
      <c r="AG268" s="170">
        <f t="shared" si="572"/>
        <v>0</v>
      </c>
      <c r="AH268" s="170" t="e">
        <f t="shared" si="496"/>
        <v>#DIV/0!</v>
      </c>
      <c r="AI268" s="163">
        <f t="shared" si="573"/>
        <v>0</v>
      </c>
      <c r="AJ268" s="170">
        <f t="shared" si="573"/>
        <v>0</v>
      </c>
      <c r="AK268" s="170" t="e">
        <f t="shared" si="497"/>
        <v>#DIV/0!</v>
      </c>
      <c r="AL268" s="163">
        <f t="shared" si="574"/>
        <v>0</v>
      </c>
      <c r="AM268" s="170">
        <f t="shared" si="574"/>
        <v>0</v>
      </c>
      <c r="AN268" s="170" t="e">
        <f t="shared" si="498"/>
        <v>#DIV/0!</v>
      </c>
      <c r="AO268" s="163">
        <f t="shared" si="575"/>
        <v>0</v>
      </c>
      <c r="AP268" s="170">
        <f t="shared" si="575"/>
        <v>0</v>
      </c>
      <c r="AQ268" s="170" t="e">
        <f t="shared" si="499"/>
        <v>#DIV/0!</v>
      </c>
      <c r="AR268" s="156"/>
    </row>
    <row r="269" spans="1:44" s="142" customFormat="1" ht="16.5" customHeight="1">
      <c r="A269" s="367" t="s">
        <v>392</v>
      </c>
      <c r="B269" s="367"/>
      <c r="C269" s="367"/>
      <c r="D269" s="367"/>
      <c r="E269" s="367"/>
      <c r="F269" s="367"/>
      <c r="G269" s="367"/>
      <c r="H269" s="367"/>
      <c r="I269" s="367"/>
      <c r="J269" s="367"/>
      <c r="K269" s="367"/>
      <c r="L269" s="367"/>
      <c r="M269" s="367"/>
      <c r="N269" s="367"/>
      <c r="O269" s="367"/>
      <c r="P269" s="367"/>
      <c r="Q269" s="367"/>
      <c r="R269" s="367"/>
      <c r="S269" s="367"/>
      <c r="T269" s="367"/>
      <c r="U269" s="367"/>
      <c r="V269" s="367"/>
      <c r="W269" s="367"/>
      <c r="X269" s="367"/>
      <c r="Y269" s="367"/>
      <c r="Z269" s="367"/>
      <c r="AA269" s="367"/>
      <c r="AB269" s="367"/>
      <c r="AC269" s="367"/>
      <c r="AD269" s="367"/>
      <c r="AE269" s="367"/>
      <c r="AF269" s="367"/>
      <c r="AG269" s="367"/>
      <c r="AH269" s="367"/>
      <c r="AI269" s="367"/>
      <c r="AJ269" s="367"/>
      <c r="AK269" s="367"/>
      <c r="AL269" s="367"/>
      <c r="AM269" s="367"/>
      <c r="AN269" s="367"/>
      <c r="AO269" s="367"/>
      <c r="AP269" s="367"/>
      <c r="AQ269" s="367"/>
      <c r="AR269" s="367"/>
    </row>
    <row r="270" spans="1:44" ht="17.25" customHeight="1" outlineLevel="1">
      <c r="A270" s="364" t="s">
        <v>267</v>
      </c>
      <c r="B270" s="365" t="s">
        <v>393</v>
      </c>
      <c r="C270" s="366" t="s">
        <v>322</v>
      </c>
      <c r="D270" s="143" t="s">
        <v>307</v>
      </c>
      <c r="E270" s="129">
        <f>E274+E290+E302+E306+E310+E314+E318</f>
        <v>22973.4</v>
      </c>
      <c r="F270" s="144">
        <f>F274+F290+F302+F306+F310+F314+F318</f>
        <v>0</v>
      </c>
      <c r="G270" s="144">
        <f t="shared" si="530"/>
        <v>0</v>
      </c>
      <c r="H270" s="129">
        <f>H274+H290+H302+H306+H310+H314+H318</f>
        <v>0</v>
      </c>
      <c r="I270" s="144">
        <f>I274+I290+I302+I306+I310+I314+I318</f>
        <v>0</v>
      </c>
      <c r="J270" s="144" t="e">
        <f t="shared" ref="J270:J325" si="576">(I270/H270)*100</f>
        <v>#DIV/0!</v>
      </c>
      <c r="K270" s="129">
        <f>K274+K290+K302+K306+K310+K314+K318</f>
        <v>0</v>
      </c>
      <c r="L270" s="144">
        <f>L274+L290+L302+L306+L310+L314+L318</f>
        <v>0</v>
      </c>
      <c r="M270" s="144" t="e">
        <f t="shared" ref="M270:M325" si="577">(L270/K270)*100</f>
        <v>#DIV/0!</v>
      </c>
      <c r="N270" s="129">
        <f>N274+N290+N302+N306+N310+N314+N318</f>
        <v>200</v>
      </c>
      <c r="O270" s="144">
        <f>O274+O290+O302+O306+O310+O314+O318</f>
        <v>0</v>
      </c>
      <c r="P270" s="144">
        <f t="shared" ref="P270:P325" si="578">(O270/N270)*100</f>
        <v>0</v>
      </c>
      <c r="Q270" s="129">
        <f>Q274+Q290+Q302+Q306+Q310+Q314+Q318</f>
        <v>550</v>
      </c>
      <c r="R270" s="144">
        <f>R274+R290+R302+R306+R310+R314+R318</f>
        <v>0</v>
      </c>
      <c r="S270" s="144">
        <f t="shared" ref="S270:S325" si="579">(R270/Q270)*100</f>
        <v>0</v>
      </c>
      <c r="T270" s="129">
        <f>T274+T290+T302+T306+T310+T314+T318</f>
        <v>4422.3999999999996</v>
      </c>
      <c r="U270" s="144">
        <f>U274+U290+U302+U306+U310+U314+U318</f>
        <v>0</v>
      </c>
      <c r="V270" s="144">
        <f t="shared" ref="V270:V325" si="580">(U270/T270)*100</f>
        <v>0</v>
      </c>
      <c r="W270" s="129">
        <f>W274+W290+W302+W306+W310+W314+W318</f>
        <v>9624.7999999999993</v>
      </c>
      <c r="X270" s="144">
        <f>X274+X290+X302+X306+X310+X314+X318</f>
        <v>0</v>
      </c>
      <c r="Y270" s="144">
        <f t="shared" ref="Y270:Y325" si="581">(X270/W270)*100</f>
        <v>0</v>
      </c>
      <c r="Z270" s="129">
        <f>Z274+Z290+Z302+Z306+Z310+Z314+Z318</f>
        <v>8176.2000000000007</v>
      </c>
      <c r="AA270" s="144">
        <f>AA274+AA290+AA302+AA306+AA310+AA314+AA318</f>
        <v>0</v>
      </c>
      <c r="AB270" s="144">
        <f t="shared" si="529"/>
        <v>0</v>
      </c>
      <c r="AC270" s="129">
        <f>AC274+AC290+AC302+AC306+AC310+AC314+AC318</f>
        <v>0</v>
      </c>
      <c r="AD270" s="144">
        <f>AD274+AD290+AD302+AD306+AD310+AD314+AD318</f>
        <v>0</v>
      </c>
      <c r="AE270" s="144" t="e">
        <f t="shared" ref="AE270:AE325" si="582">(AD270/AC270)*100</f>
        <v>#DIV/0!</v>
      </c>
      <c r="AF270" s="129">
        <f>AF274+AF290+AF302+AF306+AF310+AF314+AF318</f>
        <v>0</v>
      </c>
      <c r="AG270" s="144">
        <f>AG274+AG290+AG302+AG306+AG310+AG314+AG318</f>
        <v>0</v>
      </c>
      <c r="AH270" s="144" t="e">
        <f t="shared" ref="AH270:AH325" si="583">(AG270/AF270)*100</f>
        <v>#DIV/0!</v>
      </c>
      <c r="AI270" s="129">
        <f>AI274+AI290+AI302+AI306+AI310+AI314+AI318</f>
        <v>0</v>
      </c>
      <c r="AJ270" s="144">
        <f>AJ274+AJ290+AJ302+AJ306+AJ310+AJ314+AJ318</f>
        <v>0</v>
      </c>
      <c r="AK270" s="144" t="e">
        <f t="shared" ref="AK270:AK325" si="584">(AJ270/AI270)*100</f>
        <v>#DIV/0!</v>
      </c>
      <c r="AL270" s="129">
        <f>AL274+AL290+AL302+AL306+AL310+AL314+AL318</f>
        <v>0</v>
      </c>
      <c r="AM270" s="144">
        <f>AM274+AM290+AM302+AM306+AM310+AM314+AM318</f>
        <v>0</v>
      </c>
      <c r="AN270" s="144" t="e">
        <f t="shared" ref="AN270:AN325" si="585">(AM270/AL270)*100</f>
        <v>#DIV/0!</v>
      </c>
      <c r="AO270" s="129">
        <f>AO274+AO290+AO302+AO306+AO310+AO314+AO318</f>
        <v>0</v>
      </c>
      <c r="AP270" s="144">
        <f>AP274+AP290+AP302+AP306+AP310+AP314+AP318</f>
        <v>0</v>
      </c>
      <c r="AQ270" s="144" t="e">
        <f t="shared" ref="AQ270:AQ325" si="586">(AP270/AO270)*100</f>
        <v>#DIV/0!</v>
      </c>
      <c r="AR270" s="171"/>
    </row>
    <row r="271" spans="1:44" ht="31.2" outlineLevel="1">
      <c r="A271" s="364"/>
      <c r="B271" s="365"/>
      <c r="C271" s="366"/>
      <c r="D271" s="148" t="s">
        <v>2</v>
      </c>
      <c r="E271" s="129">
        <f t="shared" ref="E271:F273" si="587">E275+E291+E303+E307+E311+E315+E319</f>
        <v>12132</v>
      </c>
      <c r="F271" s="149">
        <f t="shared" si="587"/>
        <v>0</v>
      </c>
      <c r="G271" s="146">
        <f t="shared" si="530"/>
        <v>0</v>
      </c>
      <c r="H271" s="147">
        <f t="shared" ref="H271:I273" si="588">H275+H291+H303+H307+H311+H315+H319</f>
        <v>0</v>
      </c>
      <c r="I271" s="149">
        <f t="shared" si="588"/>
        <v>0</v>
      </c>
      <c r="J271" s="146" t="e">
        <f t="shared" si="576"/>
        <v>#DIV/0!</v>
      </c>
      <c r="K271" s="147">
        <f t="shared" ref="K271:L273" si="589">K275+K291+K303+K307+K311+K315+K319</f>
        <v>0</v>
      </c>
      <c r="L271" s="149">
        <f t="shared" si="589"/>
        <v>0</v>
      </c>
      <c r="M271" s="146" t="e">
        <f t="shared" si="577"/>
        <v>#DIV/0!</v>
      </c>
      <c r="N271" s="147">
        <f t="shared" ref="N271:O273" si="590">N275+N291+N303+N307+N311+N315+N319</f>
        <v>0</v>
      </c>
      <c r="O271" s="149">
        <f t="shared" si="590"/>
        <v>0</v>
      </c>
      <c r="P271" s="146" t="e">
        <f t="shared" si="578"/>
        <v>#DIV/0!</v>
      </c>
      <c r="Q271" s="147">
        <f t="shared" ref="Q271:R273" si="591">Q275+Q291+Q303+Q307+Q311+Q315+Q319</f>
        <v>0</v>
      </c>
      <c r="R271" s="149">
        <f t="shared" si="591"/>
        <v>0</v>
      </c>
      <c r="S271" s="146" t="e">
        <f t="shared" si="579"/>
        <v>#DIV/0!</v>
      </c>
      <c r="T271" s="147">
        <f t="shared" ref="T271:U273" si="592">T275+T291+T303+T307+T311+T315+T319</f>
        <v>2700</v>
      </c>
      <c r="U271" s="149">
        <f t="shared" si="592"/>
        <v>0</v>
      </c>
      <c r="V271" s="146">
        <f t="shared" si="580"/>
        <v>0</v>
      </c>
      <c r="W271" s="147">
        <f t="shared" ref="W271:X273" si="593">W275+W291+W303+W307+W311+W315+W319</f>
        <v>5395.8</v>
      </c>
      <c r="X271" s="149">
        <f t="shared" si="593"/>
        <v>0</v>
      </c>
      <c r="Y271" s="146">
        <f t="shared" si="581"/>
        <v>0</v>
      </c>
      <c r="Z271" s="147">
        <f t="shared" ref="Z271:AA273" si="594">Z275+Z291+Z303+Z307+Z311+Z315+Z319</f>
        <v>4036.2000000000003</v>
      </c>
      <c r="AA271" s="149">
        <f t="shared" si="594"/>
        <v>0</v>
      </c>
      <c r="AB271" s="146">
        <f t="shared" si="529"/>
        <v>0</v>
      </c>
      <c r="AC271" s="147">
        <f t="shared" ref="AC271:AD273" si="595">AC275+AC291+AC303+AC307+AC311+AC315+AC319</f>
        <v>0</v>
      </c>
      <c r="AD271" s="149">
        <f t="shared" si="595"/>
        <v>0</v>
      </c>
      <c r="AE271" s="146" t="e">
        <f t="shared" si="582"/>
        <v>#DIV/0!</v>
      </c>
      <c r="AF271" s="147">
        <f t="shared" ref="AF271:AG273" si="596">AF275+AF291+AF303+AF307+AF311+AF315+AF319</f>
        <v>0</v>
      </c>
      <c r="AG271" s="149">
        <f t="shared" si="596"/>
        <v>0</v>
      </c>
      <c r="AH271" s="146" t="e">
        <f t="shared" si="583"/>
        <v>#DIV/0!</v>
      </c>
      <c r="AI271" s="147">
        <f t="shared" ref="AI271:AJ273" si="597">AI275+AI291+AI303+AI307+AI311+AI315+AI319</f>
        <v>0</v>
      </c>
      <c r="AJ271" s="149">
        <f t="shared" si="597"/>
        <v>0</v>
      </c>
      <c r="AK271" s="146" t="e">
        <f t="shared" si="584"/>
        <v>#DIV/0!</v>
      </c>
      <c r="AL271" s="147">
        <f t="shared" ref="AL271:AM273" si="598">AL275+AL291+AL303+AL307+AL311+AL315+AL319</f>
        <v>0</v>
      </c>
      <c r="AM271" s="149">
        <f t="shared" si="598"/>
        <v>0</v>
      </c>
      <c r="AN271" s="146" t="e">
        <f t="shared" si="585"/>
        <v>#DIV/0!</v>
      </c>
      <c r="AO271" s="147">
        <f t="shared" ref="AO271:AP273" si="599">AO275+AO291+AO303+AO307+AO311+AO315+AO319</f>
        <v>0</v>
      </c>
      <c r="AP271" s="149">
        <f t="shared" si="599"/>
        <v>0</v>
      </c>
      <c r="AQ271" s="146" t="e">
        <f t="shared" si="586"/>
        <v>#DIV/0!</v>
      </c>
      <c r="AR271" s="156"/>
    </row>
    <row r="272" spans="1:44" ht="15.6" outlineLevel="1">
      <c r="A272" s="364"/>
      <c r="B272" s="365"/>
      <c r="C272" s="366"/>
      <c r="D272" s="148" t="s">
        <v>43</v>
      </c>
      <c r="E272" s="129">
        <f t="shared" si="587"/>
        <v>10841.400000000001</v>
      </c>
      <c r="F272" s="149">
        <f t="shared" si="587"/>
        <v>0</v>
      </c>
      <c r="G272" s="146">
        <f t="shared" si="530"/>
        <v>0</v>
      </c>
      <c r="H272" s="147">
        <f t="shared" si="588"/>
        <v>0</v>
      </c>
      <c r="I272" s="149">
        <f t="shared" si="588"/>
        <v>0</v>
      </c>
      <c r="J272" s="146" t="e">
        <f t="shared" si="576"/>
        <v>#DIV/0!</v>
      </c>
      <c r="K272" s="147">
        <f t="shared" si="589"/>
        <v>0</v>
      </c>
      <c r="L272" s="149">
        <f t="shared" si="589"/>
        <v>0</v>
      </c>
      <c r="M272" s="146" t="e">
        <f t="shared" si="577"/>
        <v>#DIV/0!</v>
      </c>
      <c r="N272" s="147">
        <f t="shared" si="590"/>
        <v>200</v>
      </c>
      <c r="O272" s="149">
        <f t="shared" si="590"/>
        <v>0</v>
      </c>
      <c r="P272" s="146">
        <f t="shared" si="578"/>
        <v>0</v>
      </c>
      <c r="Q272" s="147">
        <f t="shared" si="591"/>
        <v>550</v>
      </c>
      <c r="R272" s="149">
        <f t="shared" si="591"/>
        <v>0</v>
      </c>
      <c r="S272" s="146">
        <f t="shared" si="579"/>
        <v>0</v>
      </c>
      <c r="T272" s="147">
        <f t="shared" si="592"/>
        <v>1722.4</v>
      </c>
      <c r="U272" s="149">
        <f t="shared" si="592"/>
        <v>0</v>
      </c>
      <c r="V272" s="146">
        <f t="shared" si="580"/>
        <v>0</v>
      </c>
      <c r="W272" s="147">
        <f t="shared" si="593"/>
        <v>4229</v>
      </c>
      <c r="X272" s="149">
        <f t="shared" si="593"/>
        <v>0</v>
      </c>
      <c r="Y272" s="146">
        <f t="shared" si="581"/>
        <v>0</v>
      </c>
      <c r="Z272" s="147">
        <f t="shared" si="594"/>
        <v>4140</v>
      </c>
      <c r="AA272" s="149">
        <f t="shared" si="594"/>
        <v>0</v>
      </c>
      <c r="AB272" s="146">
        <f t="shared" si="529"/>
        <v>0</v>
      </c>
      <c r="AC272" s="147">
        <f t="shared" si="595"/>
        <v>0</v>
      </c>
      <c r="AD272" s="149">
        <f t="shared" si="595"/>
        <v>0</v>
      </c>
      <c r="AE272" s="146" t="e">
        <f t="shared" si="582"/>
        <v>#DIV/0!</v>
      </c>
      <c r="AF272" s="147">
        <f t="shared" si="596"/>
        <v>0</v>
      </c>
      <c r="AG272" s="149">
        <f t="shared" si="596"/>
        <v>0</v>
      </c>
      <c r="AH272" s="146" t="e">
        <f t="shared" si="583"/>
        <v>#DIV/0!</v>
      </c>
      <c r="AI272" s="147">
        <f t="shared" si="597"/>
        <v>0</v>
      </c>
      <c r="AJ272" s="149">
        <f t="shared" si="597"/>
        <v>0</v>
      </c>
      <c r="AK272" s="146" t="e">
        <f t="shared" si="584"/>
        <v>#DIV/0!</v>
      </c>
      <c r="AL272" s="147">
        <f t="shared" si="598"/>
        <v>0</v>
      </c>
      <c r="AM272" s="149">
        <f t="shared" si="598"/>
        <v>0</v>
      </c>
      <c r="AN272" s="146" t="e">
        <f t="shared" si="585"/>
        <v>#DIV/0!</v>
      </c>
      <c r="AO272" s="147">
        <f t="shared" si="599"/>
        <v>0</v>
      </c>
      <c r="AP272" s="149">
        <f t="shared" si="599"/>
        <v>0</v>
      </c>
      <c r="AQ272" s="146" t="e">
        <f t="shared" si="586"/>
        <v>#DIV/0!</v>
      </c>
      <c r="AR272" s="156"/>
    </row>
    <row r="273" spans="1:44" ht="31.2" outlineLevel="1">
      <c r="A273" s="364"/>
      <c r="B273" s="365"/>
      <c r="C273" s="366"/>
      <c r="D273" s="148" t="s">
        <v>308</v>
      </c>
      <c r="E273" s="129">
        <f t="shared" si="587"/>
        <v>0</v>
      </c>
      <c r="F273" s="149">
        <f t="shared" si="587"/>
        <v>0</v>
      </c>
      <c r="G273" s="146" t="e">
        <f t="shared" si="530"/>
        <v>#DIV/0!</v>
      </c>
      <c r="H273" s="147">
        <f t="shared" si="588"/>
        <v>0</v>
      </c>
      <c r="I273" s="149">
        <f t="shared" si="588"/>
        <v>0</v>
      </c>
      <c r="J273" s="146" t="e">
        <f t="shared" si="576"/>
        <v>#DIV/0!</v>
      </c>
      <c r="K273" s="147">
        <f t="shared" si="589"/>
        <v>0</v>
      </c>
      <c r="L273" s="149">
        <f t="shared" si="589"/>
        <v>0</v>
      </c>
      <c r="M273" s="146" t="e">
        <f t="shared" si="577"/>
        <v>#DIV/0!</v>
      </c>
      <c r="N273" s="147">
        <f t="shared" si="590"/>
        <v>0</v>
      </c>
      <c r="O273" s="149">
        <f t="shared" si="590"/>
        <v>0</v>
      </c>
      <c r="P273" s="146" t="e">
        <f t="shared" si="578"/>
        <v>#DIV/0!</v>
      </c>
      <c r="Q273" s="147">
        <f t="shared" si="591"/>
        <v>0</v>
      </c>
      <c r="R273" s="149">
        <f t="shared" si="591"/>
        <v>0</v>
      </c>
      <c r="S273" s="146" t="e">
        <f t="shared" si="579"/>
        <v>#DIV/0!</v>
      </c>
      <c r="T273" s="147">
        <f t="shared" si="592"/>
        <v>0</v>
      </c>
      <c r="U273" s="149">
        <f t="shared" si="592"/>
        <v>0</v>
      </c>
      <c r="V273" s="146" t="e">
        <f t="shared" si="580"/>
        <v>#DIV/0!</v>
      </c>
      <c r="W273" s="147">
        <f t="shared" si="593"/>
        <v>0</v>
      </c>
      <c r="X273" s="149">
        <f t="shared" si="593"/>
        <v>0</v>
      </c>
      <c r="Y273" s="146" t="e">
        <f t="shared" si="581"/>
        <v>#DIV/0!</v>
      </c>
      <c r="Z273" s="147">
        <f t="shared" si="594"/>
        <v>0</v>
      </c>
      <c r="AA273" s="149">
        <f t="shared" si="594"/>
        <v>0</v>
      </c>
      <c r="AB273" s="146" t="e">
        <f t="shared" si="529"/>
        <v>#DIV/0!</v>
      </c>
      <c r="AC273" s="147">
        <f t="shared" si="595"/>
        <v>0</v>
      </c>
      <c r="AD273" s="149">
        <f t="shared" si="595"/>
        <v>0</v>
      </c>
      <c r="AE273" s="146" t="e">
        <f t="shared" si="582"/>
        <v>#DIV/0!</v>
      </c>
      <c r="AF273" s="147">
        <f t="shared" si="596"/>
        <v>0</v>
      </c>
      <c r="AG273" s="149">
        <f t="shared" si="596"/>
        <v>0</v>
      </c>
      <c r="AH273" s="146" t="e">
        <f t="shared" si="583"/>
        <v>#DIV/0!</v>
      </c>
      <c r="AI273" s="147">
        <f t="shared" si="597"/>
        <v>0</v>
      </c>
      <c r="AJ273" s="149">
        <f t="shared" si="597"/>
        <v>0</v>
      </c>
      <c r="AK273" s="146" t="e">
        <f t="shared" si="584"/>
        <v>#DIV/0!</v>
      </c>
      <c r="AL273" s="147">
        <f t="shared" si="598"/>
        <v>0</v>
      </c>
      <c r="AM273" s="149">
        <f t="shared" si="598"/>
        <v>0</v>
      </c>
      <c r="AN273" s="146" t="e">
        <f t="shared" si="585"/>
        <v>#DIV/0!</v>
      </c>
      <c r="AO273" s="147">
        <f t="shared" si="599"/>
        <v>0</v>
      </c>
      <c r="AP273" s="149">
        <f t="shared" si="599"/>
        <v>0</v>
      </c>
      <c r="AQ273" s="146" t="e">
        <f t="shared" si="586"/>
        <v>#DIV/0!</v>
      </c>
      <c r="AR273" s="156"/>
    </row>
    <row r="274" spans="1:44" ht="36.75" customHeight="1" outlineLevel="1">
      <c r="A274" s="364" t="s">
        <v>1</v>
      </c>
      <c r="B274" s="365" t="s">
        <v>394</v>
      </c>
      <c r="C274" s="366"/>
      <c r="D274" s="143" t="s">
        <v>307</v>
      </c>
      <c r="E274" s="129">
        <f>E278+E286</f>
        <v>9364.7000000000007</v>
      </c>
      <c r="F274" s="144">
        <f t="shared" ref="F274:AP277" si="600">F278+F286</f>
        <v>0</v>
      </c>
      <c r="G274" s="144">
        <f t="shared" si="530"/>
        <v>0</v>
      </c>
      <c r="H274" s="129">
        <f t="shared" si="600"/>
        <v>0</v>
      </c>
      <c r="I274" s="144">
        <f t="shared" si="600"/>
        <v>0</v>
      </c>
      <c r="J274" s="144" t="e">
        <f t="shared" si="576"/>
        <v>#DIV/0!</v>
      </c>
      <c r="K274" s="129">
        <f t="shared" ref="K274:K277" si="601">K278+K286</f>
        <v>0</v>
      </c>
      <c r="L274" s="144">
        <f t="shared" si="600"/>
        <v>0</v>
      </c>
      <c r="M274" s="144" t="e">
        <f t="shared" si="577"/>
        <v>#DIV/0!</v>
      </c>
      <c r="N274" s="129">
        <f t="shared" ref="N274:N277" si="602">N278+N286</f>
        <v>0</v>
      </c>
      <c r="O274" s="144">
        <f t="shared" si="600"/>
        <v>0</v>
      </c>
      <c r="P274" s="144" t="e">
        <f t="shared" si="578"/>
        <v>#DIV/0!</v>
      </c>
      <c r="Q274" s="129">
        <f t="shared" ref="Q274:Q277" si="603">Q278+Q286</f>
        <v>0</v>
      </c>
      <c r="R274" s="144">
        <f t="shared" si="600"/>
        <v>0</v>
      </c>
      <c r="S274" s="144" t="e">
        <f t="shared" si="579"/>
        <v>#DIV/0!</v>
      </c>
      <c r="T274" s="129">
        <f t="shared" ref="T274:W277" si="604">T278+T286</f>
        <v>400</v>
      </c>
      <c r="U274" s="144">
        <f t="shared" si="600"/>
        <v>0</v>
      </c>
      <c r="V274" s="144">
        <f t="shared" si="580"/>
        <v>0</v>
      </c>
      <c r="W274" s="129">
        <f t="shared" ref="W274:W276" si="605">W278+W286</f>
        <v>4589</v>
      </c>
      <c r="X274" s="144">
        <f t="shared" si="600"/>
        <v>0</v>
      </c>
      <c r="Y274" s="144">
        <f t="shared" si="581"/>
        <v>0</v>
      </c>
      <c r="Z274" s="129">
        <f t="shared" ref="Z274:Z277" si="606">Z278+Z286</f>
        <v>4375.7000000000007</v>
      </c>
      <c r="AA274" s="144">
        <f t="shared" si="600"/>
        <v>0</v>
      </c>
      <c r="AB274" s="144">
        <f t="shared" si="529"/>
        <v>0</v>
      </c>
      <c r="AC274" s="129">
        <f t="shared" ref="AC274:AC277" si="607">AC278+AC286</f>
        <v>0</v>
      </c>
      <c r="AD274" s="144">
        <f t="shared" si="600"/>
        <v>0</v>
      </c>
      <c r="AE274" s="144" t="e">
        <f t="shared" si="582"/>
        <v>#DIV/0!</v>
      </c>
      <c r="AF274" s="129">
        <f t="shared" ref="AF274:AF277" si="608">AF278+AF286</f>
        <v>0</v>
      </c>
      <c r="AG274" s="144">
        <f t="shared" si="600"/>
        <v>0</v>
      </c>
      <c r="AH274" s="144" t="e">
        <f t="shared" si="583"/>
        <v>#DIV/0!</v>
      </c>
      <c r="AI274" s="129">
        <f t="shared" ref="AI274:AI277" si="609">AI278+AI286</f>
        <v>0</v>
      </c>
      <c r="AJ274" s="144">
        <f t="shared" si="600"/>
        <v>0</v>
      </c>
      <c r="AK274" s="144" t="e">
        <f t="shared" si="584"/>
        <v>#DIV/0!</v>
      </c>
      <c r="AL274" s="129">
        <f t="shared" ref="AL274:AL277" si="610">AL278+AL286</f>
        <v>0</v>
      </c>
      <c r="AM274" s="144">
        <f t="shared" si="600"/>
        <v>0</v>
      </c>
      <c r="AN274" s="144" t="e">
        <f t="shared" si="585"/>
        <v>#DIV/0!</v>
      </c>
      <c r="AO274" s="129">
        <f t="shared" ref="AO274:AO277" si="611">AO278+AO286</f>
        <v>0</v>
      </c>
      <c r="AP274" s="144">
        <f t="shared" si="600"/>
        <v>0</v>
      </c>
      <c r="AQ274" s="144" t="e">
        <f t="shared" si="586"/>
        <v>#DIV/0!</v>
      </c>
      <c r="AR274" s="171"/>
    </row>
    <row r="275" spans="1:44" ht="36.75" customHeight="1" outlineLevel="1">
      <c r="A275" s="364"/>
      <c r="B275" s="365"/>
      <c r="C275" s="366"/>
      <c r="D275" s="148" t="s">
        <v>2</v>
      </c>
      <c r="E275" s="129">
        <f t="shared" ref="E275:F277" si="612">E279+E287</f>
        <v>3492.4</v>
      </c>
      <c r="F275" s="149">
        <f t="shared" si="612"/>
        <v>0</v>
      </c>
      <c r="G275" s="146">
        <f t="shared" si="530"/>
        <v>0</v>
      </c>
      <c r="H275" s="147">
        <f t="shared" si="600"/>
        <v>0</v>
      </c>
      <c r="I275" s="149">
        <f t="shared" si="600"/>
        <v>0</v>
      </c>
      <c r="J275" s="146" t="e">
        <f t="shared" si="576"/>
        <v>#DIV/0!</v>
      </c>
      <c r="K275" s="147">
        <f t="shared" si="601"/>
        <v>0</v>
      </c>
      <c r="L275" s="149">
        <f t="shared" si="600"/>
        <v>0</v>
      </c>
      <c r="M275" s="146" t="e">
        <f t="shared" si="577"/>
        <v>#DIV/0!</v>
      </c>
      <c r="N275" s="147">
        <f t="shared" si="602"/>
        <v>0</v>
      </c>
      <c r="O275" s="149">
        <f t="shared" si="600"/>
        <v>0</v>
      </c>
      <c r="P275" s="146" t="e">
        <f t="shared" si="578"/>
        <v>#DIV/0!</v>
      </c>
      <c r="Q275" s="147">
        <f t="shared" si="603"/>
        <v>0</v>
      </c>
      <c r="R275" s="149">
        <f t="shared" si="600"/>
        <v>0</v>
      </c>
      <c r="S275" s="146" t="e">
        <f t="shared" si="579"/>
        <v>#DIV/0!</v>
      </c>
      <c r="T275" s="147">
        <f t="shared" si="604"/>
        <v>200</v>
      </c>
      <c r="U275" s="149">
        <f t="shared" si="600"/>
        <v>0</v>
      </c>
      <c r="V275" s="146">
        <f t="shared" si="580"/>
        <v>0</v>
      </c>
      <c r="W275" s="147">
        <f t="shared" si="605"/>
        <v>1700</v>
      </c>
      <c r="X275" s="149">
        <f t="shared" si="600"/>
        <v>0</v>
      </c>
      <c r="Y275" s="146">
        <f t="shared" si="581"/>
        <v>0</v>
      </c>
      <c r="Z275" s="147">
        <f t="shared" si="606"/>
        <v>1592.4</v>
      </c>
      <c r="AA275" s="149">
        <f t="shared" si="600"/>
        <v>0</v>
      </c>
      <c r="AB275" s="146">
        <f t="shared" si="529"/>
        <v>0</v>
      </c>
      <c r="AC275" s="147">
        <f t="shared" si="607"/>
        <v>0</v>
      </c>
      <c r="AD275" s="149">
        <f t="shared" si="600"/>
        <v>0</v>
      </c>
      <c r="AE275" s="146" t="e">
        <f t="shared" si="582"/>
        <v>#DIV/0!</v>
      </c>
      <c r="AF275" s="147">
        <f t="shared" si="608"/>
        <v>0</v>
      </c>
      <c r="AG275" s="149">
        <f t="shared" si="600"/>
        <v>0</v>
      </c>
      <c r="AH275" s="146" t="e">
        <f t="shared" si="583"/>
        <v>#DIV/0!</v>
      </c>
      <c r="AI275" s="147">
        <f t="shared" si="609"/>
        <v>0</v>
      </c>
      <c r="AJ275" s="149">
        <f t="shared" si="600"/>
        <v>0</v>
      </c>
      <c r="AK275" s="146" t="e">
        <f t="shared" si="584"/>
        <v>#DIV/0!</v>
      </c>
      <c r="AL275" s="147">
        <f t="shared" si="610"/>
        <v>0</v>
      </c>
      <c r="AM275" s="149">
        <f t="shared" si="600"/>
        <v>0</v>
      </c>
      <c r="AN275" s="146" t="e">
        <f t="shared" si="585"/>
        <v>#DIV/0!</v>
      </c>
      <c r="AO275" s="147">
        <f t="shared" si="611"/>
        <v>0</v>
      </c>
      <c r="AP275" s="149">
        <f t="shared" si="600"/>
        <v>0</v>
      </c>
      <c r="AQ275" s="146" t="e">
        <f t="shared" si="586"/>
        <v>#DIV/0!</v>
      </c>
      <c r="AR275" s="156"/>
    </row>
    <row r="276" spans="1:44" ht="36.75" customHeight="1" outlineLevel="1">
      <c r="A276" s="364"/>
      <c r="B276" s="365"/>
      <c r="C276" s="366"/>
      <c r="D276" s="148" t="s">
        <v>43</v>
      </c>
      <c r="E276" s="129">
        <f t="shared" si="612"/>
        <v>5872.3</v>
      </c>
      <c r="F276" s="149">
        <f t="shared" si="612"/>
        <v>0</v>
      </c>
      <c r="G276" s="146">
        <f t="shared" si="530"/>
        <v>0</v>
      </c>
      <c r="H276" s="147">
        <f t="shared" si="600"/>
        <v>0</v>
      </c>
      <c r="I276" s="149">
        <f t="shared" si="600"/>
        <v>0</v>
      </c>
      <c r="J276" s="146" t="e">
        <f t="shared" si="576"/>
        <v>#DIV/0!</v>
      </c>
      <c r="K276" s="147">
        <f t="shared" si="601"/>
        <v>0</v>
      </c>
      <c r="L276" s="149">
        <f t="shared" si="600"/>
        <v>0</v>
      </c>
      <c r="M276" s="146" t="e">
        <f t="shared" si="577"/>
        <v>#DIV/0!</v>
      </c>
      <c r="N276" s="147">
        <f t="shared" si="602"/>
        <v>0</v>
      </c>
      <c r="O276" s="149">
        <f t="shared" si="600"/>
        <v>0</v>
      </c>
      <c r="P276" s="146" t="e">
        <f t="shared" si="578"/>
        <v>#DIV/0!</v>
      </c>
      <c r="Q276" s="147">
        <f t="shared" si="603"/>
        <v>0</v>
      </c>
      <c r="R276" s="149">
        <f t="shared" si="600"/>
        <v>0</v>
      </c>
      <c r="S276" s="146" t="e">
        <f t="shared" si="579"/>
        <v>#DIV/0!</v>
      </c>
      <c r="T276" s="147">
        <f t="shared" si="604"/>
        <v>200</v>
      </c>
      <c r="U276" s="149">
        <f t="shared" si="600"/>
        <v>0</v>
      </c>
      <c r="V276" s="146">
        <f t="shared" si="580"/>
        <v>0</v>
      </c>
      <c r="W276" s="147">
        <f t="shared" si="605"/>
        <v>2889</v>
      </c>
      <c r="X276" s="149">
        <f t="shared" si="600"/>
        <v>0</v>
      </c>
      <c r="Y276" s="146">
        <f t="shared" si="581"/>
        <v>0</v>
      </c>
      <c r="Z276" s="147">
        <f t="shared" si="606"/>
        <v>2783.3</v>
      </c>
      <c r="AA276" s="149">
        <f t="shared" si="600"/>
        <v>0</v>
      </c>
      <c r="AB276" s="146">
        <f t="shared" si="529"/>
        <v>0</v>
      </c>
      <c r="AC276" s="147">
        <f t="shared" si="607"/>
        <v>0</v>
      </c>
      <c r="AD276" s="149">
        <f t="shared" si="600"/>
        <v>0</v>
      </c>
      <c r="AE276" s="146" t="e">
        <f t="shared" si="582"/>
        <v>#DIV/0!</v>
      </c>
      <c r="AF276" s="147">
        <f t="shared" si="608"/>
        <v>0</v>
      </c>
      <c r="AG276" s="149">
        <f t="shared" si="600"/>
        <v>0</v>
      </c>
      <c r="AH276" s="146" t="e">
        <f t="shared" si="583"/>
        <v>#DIV/0!</v>
      </c>
      <c r="AI276" s="147">
        <f t="shared" si="609"/>
        <v>0</v>
      </c>
      <c r="AJ276" s="149">
        <f t="shared" si="600"/>
        <v>0</v>
      </c>
      <c r="AK276" s="146" t="e">
        <f t="shared" si="584"/>
        <v>#DIV/0!</v>
      </c>
      <c r="AL276" s="147">
        <f t="shared" si="610"/>
        <v>0</v>
      </c>
      <c r="AM276" s="149">
        <f t="shared" si="600"/>
        <v>0</v>
      </c>
      <c r="AN276" s="146" t="e">
        <f t="shared" si="585"/>
        <v>#DIV/0!</v>
      </c>
      <c r="AO276" s="147">
        <f t="shared" si="611"/>
        <v>0</v>
      </c>
      <c r="AP276" s="149">
        <f t="shared" si="600"/>
        <v>0</v>
      </c>
      <c r="AQ276" s="146" t="e">
        <f t="shared" si="586"/>
        <v>#DIV/0!</v>
      </c>
      <c r="AR276" s="156"/>
    </row>
    <row r="277" spans="1:44" ht="36.75" customHeight="1" outlineLevel="1">
      <c r="A277" s="364"/>
      <c r="B277" s="365"/>
      <c r="C277" s="366"/>
      <c r="D277" s="148" t="s">
        <v>308</v>
      </c>
      <c r="E277" s="129">
        <f t="shared" si="612"/>
        <v>0</v>
      </c>
      <c r="F277" s="149">
        <f t="shared" si="612"/>
        <v>0</v>
      </c>
      <c r="G277" s="146" t="e">
        <f t="shared" si="530"/>
        <v>#DIV/0!</v>
      </c>
      <c r="H277" s="147">
        <f t="shared" si="600"/>
        <v>0</v>
      </c>
      <c r="I277" s="149">
        <f t="shared" si="600"/>
        <v>0</v>
      </c>
      <c r="J277" s="146" t="e">
        <f t="shared" si="576"/>
        <v>#DIV/0!</v>
      </c>
      <c r="K277" s="147">
        <f t="shared" si="601"/>
        <v>0</v>
      </c>
      <c r="L277" s="149">
        <f t="shared" si="600"/>
        <v>0</v>
      </c>
      <c r="M277" s="146" t="e">
        <f t="shared" si="577"/>
        <v>#DIV/0!</v>
      </c>
      <c r="N277" s="147">
        <f t="shared" si="602"/>
        <v>0</v>
      </c>
      <c r="O277" s="149">
        <f t="shared" si="600"/>
        <v>0</v>
      </c>
      <c r="P277" s="146" t="e">
        <f t="shared" si="578"/>
        <v>#DIV/0!</v>
      </c>
      <c r="Q277" s="147">
        <f t="shared" si="603"/>
        <v>0</v>
      </c>
      <c r="R277" s="149">
        <f t="shared" si="600"/>
        <v>0</v>
      </c>
      <c r="S277" s="146" t="e">
        <f t="shared" si="579"/>
        <v>#DIV/0!</v>
      </c>
      <c r="T277" s="147">
        <f t="shared" si="604"/>
        <v>0</v>
      </c>
      <c r="U277" s="149">
        <f t="shared" si="600"/>
        <v>0</v>
      </c>
      <c r="V277" s="146" t="e">
        <f t="shared" si="580"/>
        <v>#DIV/0!</v>
      </c>
      <c r="W277" s="147">
        <f t="shared" si="604"/>
        <v>0</v>
      </c>
      <c r="X277" s="149">
        <f t="shared" si="600"/>
        <v>0</v>
      </c>
      <c r="Y277" s="146" t="e">
        <f t="shared" si="581"/>
        <v>#DIV/0!</v>
      </c>
      <c r="Z277" s="147">
        <f t="shared" si="606"/>
        <v>0</v>
      </c>
      <c r="AA277" s="149">
        <f t="shared" si="600"/>
        <v>0</v>
      </c>
      <c r="AB277" s="146" t="e">
        <f t="shared" si="529"/>
        <v>#DIV/0!</v>
      </c>
      <c r="AC277" s="147">
        <f t="shared" si="607"/>
        <v>0</v>
      </c>
      <c r="AD277" s="149">
        <f t="shared" si="600"/>
        <v>0</v>
      </c>
      <c r="AE277" s="146" t="e">
        <f t="shared" si="582"/>
        <v>#DIV/0!</v>
      </c>
      <c r="AF277" s="147">
        <f t="shared" si="608"/>
        <v>0</v>
      </c>
      <c r="AG277" s="149">
        <f t="shared" si="600"/>
        <v>0</v>
      </c>
      <c r="AH277" s="146" t="e">
        <f t="shared" si="583"/>
        <v>#DIV/0!</v>
      </c>
      <c r="AI277" s="147">
        <f t="shared" si="609"/>
        <v>0</v>
      </c>
      <c r="AJ277" s="149">
        <f t="shared" si="600"/>
        <v>0</v>
      </c>
      <c r="AK277" s="146" t="e">
        <f t="shared" si="584"/>
        <v>#DIV/0!</v>
      </c>
      <c r="AL277" s="147">
        <f t="shared" si="610"/>
        <v>0</v>
      </c>
      <c r="AM277" s="149">
        <f t="shared" si="600"/>
        <v>0</v>
      </c>
      <c r="AN277" s="146" t="e">
        <f t="shared" si="585"/>
        <v>#DIV/0!</v>
      </c>
      <c r="AO277" s="147">
        <f t="shared" si="611"/>
        <v>0</v>
      </c>
      <c r="AP277" s="149">
        <f t="shared" si="600"/>
        <v>0</v>
      </c>
      <c r="AQ277" s="146" t="e">
        <f t="shared" si="586"/>
        <v>#DIV/0!</v>
      </c>
      <c r="AR277" s="156"/>
    </row>
    <row r="278" spans="1:44" ht="39" customHeight="1" outlineLevel="1">
      <c r="A278" s="364" t="s">
        <v>266</v>
      </c>
      <c r="B278" s="365" t="s">
        <v>395</v>
      </c>
      <c r="C278" s="366"/>
      <c r="D278" s="143" t="s">
        <v>307</v>
      </c>
      <c r="E278" s="129">
        <f>E279+E280+E281</f>
        <v>2379.9</v>
      </c>
      <c r="F278" s="144">
        <f t="shared" ref="F278:AP278" si="613">F279+F280+F281</f>
        <v>0</v>
      </c>
      <c r="G278" s="144">
        <f t="shared" si="530"/>
        <v>0</v>
      </c>
      <c r="H278" s="129">
        <f t="shared" si="613"/>
        <v>0</v>
      </c>
      <c r="I278" s="144">
        <f t="shared" si="613"/>
        <v>0</v>
      </c>
      <c r="J278" s="144" t="e">
        <f t="shared" si="576"/>
        <v>#DIV/0!</v>
      </c>
      <c r="K278" s="129">
        <f t="shared" ref="K278" si="614">K279+K280+K281</f>
        <v>0</v>
      </c>
      <c r="L278" s="144">
        <f t="shared" si="613"/>
        <v>0</v>
      </c>
      <c r="M278" s="144" t="e">
        <f t="shared" si="577"/>
        <v>#DIV/0!</v>
      </c>
      <c r="N278" s="129">
        <f t="shared" ref="N278" si="615">N279+N280+N281</f>
        <v>0</v>
      </c>
      <c r="O278" s="144">
        <f t="shared" si="613"/>
        <v>0</v>
      </c>
      <c r="P278" s="144" t="e">
        <f t="shared" si="578"/>
        <v>#DIV/0!</v>
      </c>
      <c r="Q278" s="129">
        <f t="shared" ref="Q278" si="616">Q279+Q280+Q281</f>
        <v>0</v>
      </c>
      <c r="R278" s="144">
        <f t="shared" si="613"/>
        <v>0</v>
      </c>
      <c r="S278" s="144" t="e">
        <f t="shared" si="579"/>
        <v>#DIV/0!</v>
      </c>
      <c r="T278" s="129">
        <f t="shared" ref="T278" si="617">T279+T280+T281</f>
        <v>0</v>
      </c>
      <c r="U278" s="144">
        <f t="shared" si="613"/>
        <v>0</v>
      </c>
      <c r="V278" s="144" t="e">
        <f t="shared" si="580"/>
        <v>#DIV/0!</v>
      </c>
      <c r="W278" s="129">
        <f t="shared" ref="W278" si="618">W279+W280+W281</f>
        <v>1189</v>
      </c>
      <c r="X278" s="144">
        <f t="shared" si="613"/>
        <v>0</v>
      </c>
      <c r="Y278" s="144">
        <f t="shared" si="581"/>
        <v>0</v>
      </c>
      <c r="Z278" s="129">
        <f t="shared" ref="Z278" si="619">Z279+Z280+Z281</f>
        <v>1190.9000000000001</v>
      </c>
      <c r="AA278" s="144">
        <f t="shared" si="613"/>
        <v>0</v>
      </c>
      <c r="AB278" s="144">
        <f t="shared" si="529"/>
        <v>0</v>
      </c>
      <c r="AC278" s="129">
        <f t="shared" ref="AC278" si="620">AC279+AC280+AC281</f>
        <v>0</v>
      </c>
      <c r="AD278" s="144">
        <f t="shared" si="613"/>
        <v>0</v>
      </c>
      <c r="AE278" s="144" t="e">
        <f t="shared" si="582"/>
        <v>#DIV/0!</v>
      </c>
      <c r="AF278" s="129">
        <f t="shared" ref="AF278" si="621">AF279+AF280+AF281</f>
        <v>0</v>
      </c>
      <c r="AG278" s="144">
        <f t="shared" si="613"/>
        <v>0</v>
      </c>
      <c r="AH278" s="144" t="e">
        <f t="shared" si="583"/>
        <v>#DIV/0!</v>
      </c>
      <c r="AI278" s="129">
        <f t="shared" ref="AI278" si="622">AI279+AI280+AI281</f>
        <v>0</v>
      </c>
      <c r="AJ278" s="144">
        <f t="shared" si="613"/>
        <v>0</v>
      </c>
      <c r="AK278" s="144" t="e">
        <f t="shared" si="584"/>
        <v>#DIV/0!</v>
      </c>
      <c r="AL278" s="129">
        <f t="shared" ref="AL278" si="623">AL279+AL280+AL281</f>
        <v>0</v>
      </c>
      <c r="AM278" s="144">
        <f t="shared" si="613"/>
        <v>0</v>
      </c>
      <c r="AN278" s="144" t="e">
        <f t="shared" si="585"/>
        <v>#DIV/0!</v>
      </c>
      <c r="AO278" s="129">
        <f t="shared" ref="AO278" si="624">AO279+AO280+AO281</f>
        <v>0</v>
      </c>
      <c r="AP278" s="144">
        <f t="shared" si="613"/>
        <v>0</v>
      </c>
      <c r="AQ278" s="144" t="e">
        <f t="shared" si="586"/>
        <v>#DIV/0!</v>
      </c>
      <c r="AR278" s="171"/>
    </row>
    <row r="279" spans="1:44" ht="39" customHeight="1" outlineLevel="1">
      <c r="A279" s="364"/>
      <c r="B279" s="365"/>
      <c r="C279" s="366"/>
      <c r="D279" s="148" t="s">
        <v>2</v>
      </c>
      <c r="E279" s="129">
        <f t="shared" ref="E279:F281" si="625">H279+K279+N279+Q279+T279+W279+Z279+AC279+AF279+AI279+AL279+AO279</f>
        <v>0</v>
      </c>
      <c r="F279" s="149">
        <f t="shared" si="625"/>
        <v>0</v>
      </c>
      <c r="G279" s="146" t="e">
        <f t="shared" si="530"/>
        <v>#DIV/0!</v>
      </c>
      <c r="H279" s="155">
        <v>0</v>
      </c>
      <c r="I279" s="156">
        <v>0</v>
      </c>
      <c r="J279" s="146" t="e">
        <f t="shared" si="576"/>
        <v>#DIV/0!</v>
      </c>
      <c r="K279" s="155">
        <v>0</v>
      </c>
      <c r="L279" s="156">
        <v>0</v>
      </c>
      <c r="M279" s="146" t="e">
        <f t="shared" si="577"/>
        <v>#DIV/0!</v>
      </c>
      <c r="N279" s="155">
        <v>0</v>
      </c>
      <c r="O279" s="156">
        <v>0</v>
      </c>
      <c r="P279" s="146" t="e">
        <f t="shared" si="578"/>
        <v>#DIV/0!</v>
      </c>
      <c r="Q279" s="155">
        <v>0</v>
      </c>
      <c r="R279" s="156"/>
      <c r="S279" s="146" t="e">
        <f t="shared" si="579"/>
        <v>#DIV/0!</v>
      </c>
      <c r="T279" s="155">
        <v>0</v>
      </c>
      <c r="U279" s="156"/>
      <c r="V279" s="146" t="e">
        <f t="shared" si="580"/>
        <v>#DIV/0!</v>
      </c>
      <c r="W279" s="155">
        <v>0</v>
      </c>
      <c r="X279" s="156"/>
      <c r="Y279" s="146" t="e">
        <f t="shared" si="581"/>
        <v>#DIV/0!</v>
      </c>
      <c r="Z279" s="155">
        <v>0</v>
      </c>
      <c r="AA279" s="156"/>
      <c r="AB279" s="146" t="e">
        <f t="shared" si="529"/>
        <v>#DIV/0!</v>
      </c>
      <c r="AC279" s="155">
        <v>0</v>
      </c>
      <c r="AD279" s="156"/>
      <c r="AE279" s="146" t="e">
        <f t="shared" si="582"/>
        <v>#DIV/0!</v>
      </c>
      <c r="AF279" s="155">
        <v>0</v>
      </c>
      <c r="AG279" s="156"/>
      <c r="AH279" s="146" t="e">
        <f t="shared" si="583"/>
        <v>#DIV/0!</v>
      </c>
      <c r="AI279" s="155">
        <v>0</v>
      </c>
      <c r="AJ279" s="156"/>
      <c r="AK279" s="146" t="e">
        <f t="shared" si="584"/>
        <v>#DIV/0!</v>
      </c>
      <c r="AL279" s="155">
        <v>0</v>
      </c>
      <c r="AM279" s="156"/>
      <c r="AN279" s="146" t="e">
        <f t="shared" si="585"/>
        <v>#DIV/0!</v>
      </c>
      <c r="AO279" s="155">
        <v>0</v>
      </c>
      <c r="AP279" s="156"/>
      <c r="AQ279" s="146" t="e">
        <f t="shared" si="586"/>
        <v>#DIV/0!</v>
      </c>
      <c r="AR279" s="156"/>
    </row>
    <row r="280" spans="1:44" ht="39" customHeight="1" outlineLevel="1">
      <c r="A280" s="364"/>
      <c r="B280" s="365"/>
      <c r="C280" s="366"/>
      <c r="D280" s="148" t="s">
        <v>43</v>
      </c>
      <c r="E280" s="129">
        <f t="shared" si="625"/>
        <v>2379.9</v>
      </c>
      <c r="F280" s="149">
        <f t="shared" si="625"/>
        <v>0</v>
      </c>
      <c r="G280" s="146">
        <f t="shared" si="530"/>
        <v>0</v>
      </c>
      <c r="H280" s="155">
        <v>0</v>
      </c>
      <c r="I280" s="156">
        <v>0</v>
      </c>
      <c r="J280" s="146" t="e">
        <f t="shared" si="576"/>
        <v>#DIV/0!</v>
      </c>
      <c r="K280" s="155">
        <v>0</v>
      </c>
      <c r="L280" s="156">
        <v>0</v>
      </c>
      <c r="M280" s="146" t="e">
        <f t="shared" si="577"/>
        <v>#DIV/0!</v>
      </c>
      <c r="N280" s="155">
        <v>0</v>
      </c>
      <c r="O280" s="156">
        <v>0</v>
      </c>
      <c r="P280" s="146" t="e">
        <f t="shared" si="578"/>
        <v>#DIV/0!</v>
      </c>
      <c r="Q280" s="155">
        <v>0</v>
      </c>
      <c r="R280" s="156"/>
      <c r="S280" s="146" t="e">
        <f t="shared" si="579"/>
        <v>#DIV/0!</v>
      </c>
      <c r="T280" s="155">
        <v>0</v>
      </c>
      <c r="U280" s="156"/>
      <c r="V280" s="146" t="e">
        <f t="shared" si="580"/>
        <v>#DIV/0!</v>
      </c>
      <c r="W280" s="155">
        <v>1189</v>
      </c>
      <c r="X280" s="156"/>
      <c r="Y280" s="146">
        <f t="shared" si="581"/>
        <v>0</v>
      </c>
      <c r="Z280" s="155">
        <v>1190.9000000000001</v>
      </c>
      <c r="AA280" s="156"/>
      <c r="AB280" s="146">
        <f t="shared" si="529"/>
        <v>0</v>
      </c>
      <c r="AC280" s="155">
        <v>0</v>
      </c>
      <c r="AD280" s="156"/>
      <c r="AE280" s="146" t="e">
        <f t="shared" si="582"/>
        <v>#DIV/0!</v>
      </c>
      <c r="AF280" s="155">
        <v>0</v>
      </c>
      <c r="AG280" s="156"/>
      <c r="AH280" s="146" t="e">
        <f t="shared" si="583"/>
        <v>#DIV/0!</v>
      </c>
      <c r="AI280" s="155">
        <v>0</v>
      </c>
      <c r="AJ280" s="156"/>
      <c r="AK280" s="146" t="e">
        <f t="shared" si="584"/>
        <v>#DIV/0!</v>
      </c>
      <c r="AL280" s="155">
        <v>0</v>
      </c>
      <c r="AM280" s="156"/>
      <c r="AN280" s="146" t="e">
        <f t="shared" si="585"/>
        <v>#DIV/0!</v>
      </c>
      <c r="AO280" s="155">
        <v>0</v>
      </c>
      <c r="AP280" s="156"/>
      <c r="AQ280" s="146" t="e">
        <f t="shared" si="586"/>
        <v>#DIV/0!</v>
      </c>
      <c r="AR280" s="156"/>
    </row>
    <row r="281" spans="1:44" ht="39" customHeight="1" outlineLevel="1">
      <c r="A281" s="364"/>
      <c r="B281" s="365"/>
      <c r="C281" s="366"/>
      <c r="D281" s="148" t="s">
        <v>308</v>
      </c>
      <c r="E281" s="129">
        <f t="shared" si="625"/>
        <v>0</v>
      </c>
      <c r="F281" s="149">
        <f t="shared" si="625"/>
        <v>0</v>
      </c>
      <c r="G281" s="146" t="e">
        <f t="shared" si="530"/>
        <v>#DIV/0!</v>
      </c>
      <c r="H281" s="155">
        <v>0</v>
      </c>
      <c r="I281" s="156">
        <v>0</v>
      </c>
      <c r="J281" s="146" t="e">
        <f t="shared" si="576"/>
        <v>#DIV/0!</v>
      </c>
      <c r="K281" s="155">
        <v>0</v>
      </c>
      <c r="L281" s="156">
        <v>0</v>
      </c>
      <c r="M281" s="146" t="e">
        <f t="shared" si="577"/>
        <v>#DIV/0!</v>
      </c>
      <c r="N281" s="155">
        <v>0</v>
      </c>
      <c r="O281" s="156">
        <v>0</v>
      </c>
      <c r="P281" s="146" t="e">
        <f t="shared" si="578"/>
        <v>#DIV/0!</v>
      </c>
      <c r="Q281" s="155">
        <v>0</v>
      </c>
      <c r="R281" s="156"/>
      <c r="S281" s="146" t="e">
        <f t="shared" si="579"/>
        <v>#DIV/0!</v>
      </c>
      <c r="T281" s="155">
        <v>0</v>
      </c>
      <c r="U281" s="156"/>
      <c r="V281" s="146" t="e">
        <f t="shared" si="580"/>
        <v>#DIV/0!</v>
      </c>
      <c r="W281" s="155">
        <v>0</v>
      </c>
      <c r="X281" s="156"/>
      <c r="Y281" s="146" t="e">
        <f t="shared" si="581"/>
        <v>#DIV/0!</v>
      </c>
      <c r="Z281" s="155">
        <v>0</v>
      </c>
      <c r="AA281" s="156"/>
      <c r="AB281" s="146" t="e">
        <f t="shared" si="529"/>
        <v>#DIV/0!</v>
      </c>
      <c r="AC281" s="155">
        <v>0</v>
      </c>
      <c r="AD281" s="156"/>
      <c r="AE281" s="146" t="e">
        <f t="shared" si="582"/>
        <v>#DIV/0!</v>
      </c>
      <c r="AF281" s="155">
        <v>0</v>
      </c>
      <c r="AG281" s="156"/>
      <c r="AH281" s="146" t="e">
        <f t="shared" si="583"/>
        <v>#DIV/0!</v>
      </c>
      <c r="AI281" s="155">
        <v>0</v>
      </c>
      <c r="AJ281" s="156"/>
      <c r="AK281" s="146" t="e">
        <f t="shared" si="584"/>
        <v>#DIV/0!</v>
      </c>
      <c r="AL281" s="155">
        <v>0</v>
      </c>
      <c r="AM281" s="156"/>
      <c r="AN281" s="146" t="e">
        <f t="shared" si="585"/>
        <v>#DIV/0!</v>
      </c>
      <c r="AO281" s="155">
        <v>0</v>
      </c>
      <c r="AP281" s="156"/>
      <c r="AQ281" s="146" t="e">
        <f t="shared" si="586"/>
        <v>#DIV/0!</v>
      </c>
      <c r="AR281" s="156"/>
    </row>
    <row r="282" spans="1:44" ht="39" customHeight="1" outlineLevel="1">
      <c r="A282" s="364" t="s">
        <v>396</v>
      </c>
      <c r="B282" s="365" t="s">
        <v>397</v>
      </c>
      <c r="C282" s="366"/>
      <c r="D282" s="143" t="s">
        <v>307</v>
      </c>
      <c r="E282" s="129">
        <f>E283+E284+E285</f>
        <v>267.7</v>
      </c>
      <c r="F282" s="144">
        <f t="shared" ref="F282:AP282" si="626">F283+F284+F285</f>
        <v>0</v>
      </c>
      <c r="G282" s="144">
        <f t="shared" si="530"/>
        <v>0</v>
      </c>
      <c r="H282" s="129">
        <f t="shared" si="626"/>
        <v>0</v>
      </c>
      <c r="I282" s="144">
        <f t="shared" si="626"/>
        <v>0</v>
      </c>
      <c r="J282" s="144" t="e">
        <f t="shared" si="576"/>
        <v>#DIV/0!</v>
      </c>
      <c r="K282" s="129">
        <f t="shared" ref="K282" si="627">K283+K284+K285</f>
        <v>0</v>
      </c>
      <c r="L282" s="144">
        <f t="shared" si="626"/>
        <v>0</v>
      </c>
      <c r="M282" s="144" t="e">
        <f t="shared" si="577"/>
        <v>#DIV/0!</v>
      </c>
      <c r="N282" s="129">
        <f t="shared" ref="N282" si="628">N283+N284+N285</f>
        <v>0</v>
      </c>
      <c r="O282" s="144">
        <f t="shared" si="626"/>
        <v>0</v>
      </c>
      <c r="P282" s="144" t="e">
        <f t="shared" si="578"/>
        <v>#DIV/0!</v>
      </c>
      <c r="Q282" s="129">
        <f t="shared" ref="Q282" si="629">Q283+Q284+Q285</f>
        <v>0</v>
      </c>
      <c r="R282" s="144">
        <f t="shared" si="626"/>
        <v>0</v>
      </c>
      <c r="S282" s="144" t="e">
        <f t="shared" si="579"/>
        <v>#DIV/0!</v>
      </c>
      <c r="T282" s="129">
        <f t="shared" ref="T282" si="630">T283+T284+T285</f>
        <v>0</v>
      </c>
      <c r="U282" s="144">
        <f t="shared" si="626"/>
        <v>0</v>
      </c>
      <c r="V282" s="144" t="e">
        <f t="shared" si="580"/>
        <v>#DIV/0!</v>
      </c>
      <c r="W282" s="129">
        <f t="shared" ref="W282" si="631">W283+W284+W285</f>
        <v>120</v>
      </c>
      <c r="X282" s="144">
        <f t="shared" si="626"/>
        <v>0</v>
      </c>
      <c r="Y282" s="144">
        <f t="shared" si="581"/>
        <v>0</v>
      </c>
      <c r="Z282" s="129">
        <f t="shared" ref="Z282" si="632">Z283+Z284+Z285</f>
        <v>147.69999999999999</v>
      </c>
      <c r="AA282" s="144">
        <f t="shared" si="626"/>
        <v>0</v>
      </c>
      <c r="AB282" s="144">
        <f t="shared" si="529"/>
        <v>0</v>
      </c>
      <c r="AC282" s="129">
        <f t="shared" ref="AC282" si="633">AC283+AC284+AC285</f>
        <v>0</v>
      </c>
      <c r="AD282" s="144">
        <f t="shared" si="626"/>
        <v>0</v>
      </c>
      <c r="AE282" s="144" t="e">
        <f t="shared" si="582"/>
        <v>#DIV/0!</v>
      </c>
      <c r="AF282" s="129">
        <f t="shared" ref="AF282" si="634">AF283+AF284+AF285</f>
        <v>0</v>
      </c>
      <c r="AG282" s="144">
        <f t="shared" si="626"/>
        <v>0</v>
      </c>
      <c r="AH282" s="144" t="e">
        <f t="shared" si="583"/>
        <v>#DIV/0!</v>
      </c>
      <c r="AI282" s="129">
        <f t="shared" ref="AI282" si="635">AI283+AI284+AI285</f>
        <v>0</v>
      </c>
      <c r="AJ282" s="144">
        <f t="shared" si="626"/>
        <v>0</v>
      </c>
      <c r="AK282" s="144" t="e">
        <f t="shared" si="584"/>
        <v>#DIV/0!</v>
      </c>
      <c r="AL282" s="129">
        <f t="shared" ref="AL282" si="636">AL283+AL284+AL285</f>
        <v>0</v>
      </c>
      <c r="AM282" s="144">
        <f t="shared" si="626"/>
        <v>0</v>
      </c>
      <c r="AN282" s="144" t="e">
        <f t="shared" si="585"/>
        <v>#DIV/0!</v>
      </c>
      <c r="AO282" s="129">
        <f t="shared" ref="AO282" si="637">AO283+AO284+AO285</f>
        <v>0</v>
      </c>
      <c r="AP282" s="144">
        <f t="shared" si="626"/>
        <v>0</v>
      </c>
      <c r="AQ282" s="144" t="e">
        <f t="shared" si="586"/>
        <v>#DIV/0!</v>
      </c>
      <c r="AR282" s="171"/>
    </row>
    <row r="283" spans="1:44" ht="39" customHeight="1" outlineLevel="1">
      <c r="A283" s="364"/>
      <c r="B283" s="365"/>
      <c r="C283" s="366"/>
      <c r="D283" s="148" t="s">
        <v>2</v>
      </c>
      <c r="E283" s="129">
        <f t="shared" ref="E283:F285" si="638">H283+K283+N283+Q283+T283+W283+Z283+AC283+AF283+AI283+AL283+AO283</f>
        <v>0</v>
      </c>
      <c r="F283" s="149">
        <f t="shared" si="638"/>
        <v>0</v>
      </c>
      <c r="G283" s="146" t="e">
        <f t="shared" si="530"/>
        <v>#DIV/0!</v>
      </c>
      <c r="H283" s="155">
        <v>0</v>
      </c>
      <c r="I283" s="156">
        <v>0</v>
      </c>
      <c r="J283" s="146" t="e">
        <f t="shared" si="576"/>
        <v>#DIV/0!</v>
      </c>
      <c r="K283" s="155">
        <v>0</v>
      </c>
      <c r="L283" s="156">
        <v>0</v>
      </c>
      <c r="M283" s="146" t="e">
        <f t="shared" si="577"/>
        <v>#DIV/0!</v>
      </c>
      <c r="N283" s="155">
        <v>0</v>
      </c>
      <c r="O283" s="156">
        <v>0</v>
      </c>
      <c r="P283" s="146" t="e">
        <f t="shared" si="578"/>
        <v>#DIV/0!</v>
      </c>
      <c r="Q283" s="155">
        <v>0</v>
      </c>
      <c r="R283" s="156"/>
      <c r="S283" s="146" t="e">
        <f t="shared" si="579"/>
        <v>#DIV/0!</v>
      </c>
      <c r="T283" s="155">
        <v>0</v>
      </c>
      <c r="U283" s="156"/>
      <c r="V283" s="146" t="e">
        <f t="shared" si="580"/>
        <v>#DIV/0!</v>
      </c>
      <c r="W283" s="155">
        <v>0</v>
      </c>
      <c r="X283" s="156"/>
      <c r="Y283" s="146" t="e">
        <f t="shared" si="581"/>
        <v>#DIV/0!</v>
      </c>
      <c r="Z283" s="155">
        <v>0</v>
      </c>
      <c r="AA283" s="156"/>
      <c r="AB283" s="146" t="e">
        <f t="shared" si="529"/>
        <v>#DIV/0!</v>
      </c>
      <c r="AC283" s="155">
        <v>0</v>
      </c>
      <c r="AD283" s="156"/>
      <c r="AE283" s="146" t="e">
        <f t="shared" si="582"/>
        <v>#DIV/0!</v>
      </c>
      <c r="AF283" s="155">
        <v>0</v>
      </c>
      <c r="AG283" s="156"/>
      <c r="AH283" s="146" t="e">
        <f t="shared" si="583"/>
        <v>#DIV/0!</v>
      </c>
      <c r="AI283" s="155">
        <v>0</v>
      </c>
      <c r="AJ283" s="156"/>
      <c r="AK283" s="146" t="e">
        <f t="shared" si="584"/>
        <v>#DIV/0!</v>
      </c>
      <c r="AL283" s="155">
        <v>0</v>
      </c>
      <c r="AM283" s="156"/>
      <c r="AN283" s="146" t="e">
        <f t="shared" si="585"/>
        <v>#DIV/0!</v>
      </c>
      <c r="AO283" s="155">
        <v>0</v>
      </c>
      <c r="AP283" s="156"/>
      <c r="AQ283" s="146" t="e">
        <f t="shared" si="586"/>
        <v>#DIV/0!</v>
      </c>
      <c r="AR283" s="156"/>
    </row>
    <row r="284" spans="1:44" ht="39" customHeight="1" outlineLevel="1">
      <c r="A284" s="364"/>
      <c r="B284" s="365"/>
      <c r="C284" s="366"/>
      <c r="D284" s="148" t="s">
        <v>43</v>
      </c>
      <c r="E284" s="129">
        <f t="shared" si="638"/>
        <v>267.7</v>
      </c>
      <c r="F284" s="149">
        <f t="shared" si="638"/>
        <v>0</v>
      </c>
      <c r="G284" s="146">
        <f t="shared" si="530"/>
        <v>0</v>
      </c>
      <c r="H284" s="155">
        <v>0</v>
      </c>
      <c r="I284" s="156">
        <v>0</v>
      </c>
      <c r="J284" s="146" t="e">
        <f t="shared" si="576"/>
        <v>#DIV/0!</v>
      </c>
      <c r="K284" s="155">
        <v>0</v>
      </c>
      <c r="L284" s="156">
        <v>0</v>
      </c>
      <c r="M284" s="146" t="e">
        <f t="shared" si="577"/>
        <v>#DIV/0!</v>
      </c>
      <c r="N284" s="155">
        <v>0</v>
      </c>
      <c r="O284" s="156">
        <v>0</v>
      </c>
      <c r="P284" s="146" t="e">
        <f t="shared" si="578"/>
        <v>#DIV/0!</v>
      </c>
      <c r="Q284" s="155">
        <v>0</v>
      </c>
      <c r="R284" s="156"/>
      <c r="S284" s="146" t="e">
        <f t="shared" si="579"/>
        <v>#DIV/0!</v>
      </c>
      <c r="T284" s="155">
        <v>0</v>
      </c>
      <c r="U284" s="156"/>
      <c r="V284" s="146" t="e">
        <f t="shared" si="580"/>
        <v>#DIV/0!</v>
      </c>
      <c r="W284" s="155">
        <v>120</v>
      </c>
      <c r="X284" s="156"/>
      <c r="Y284" s="146">
        <f t="shared" si="581"/>
        <v>0</v>
      </c>
      <c r="Z284" s="155">
        <v>147.69999999999999</v>
      </c>
      <c r="AA284" s="156"/>
      <c r="AB284" s="146">
        <f t="shared" si="529"/>
        <v>0</v>
      </c>
      <c r="AC284" s="155">
        <v>0</v>
      </c>
      <c r="AD284" s="156"/>
      <c r="AE284" s="146" t="e">
        <f t="shared" si="582"/>
        <v>#DIV/0!</v>
      </c>
      <c r="AF284" s="155">
        <v>0</v>
      </c>
      <c r="AG284" s="156"/>
      <c r="AH284" s="146" t="e">
        <f t="shared" si="583"/>
        <v>#DIV/0!</v>
      </c>
      <c r="AI284" s="155">
        <v>0</v>
      </c>
      <c r="AJ284" s="156"/>
      <c r="AK284" s="146" t="e">
        <f t="shared" si="584"/>
        <v>#DIV/0!</v>
      </c>
      <c r="AL284" s="155">
        <v>0</v>
      </c>
      <c r="AM284" s="156"/>
      <c r="AN284" s="146" t="e">
        <f t="shared" si="585"/>
        <v>#DIV/0!</v>
      </c>
      <c r="AO284" s="155">
        <v>0</v>
      </c>
      <c r="AP284" s="156"/>
      <c r="AQ284" s="146" t="e">
        <f t="shared" si="586"/>
        <v>#DIV/0!</v>
      </c>
      <c r="AR284" s="156"/>
    </row>
    <row r="285" spans="1:44" ht="39" customHeight="1" outlineLevel="1">
      <c r="A285" s="364"/>
      <c r="B285" s="365"/>
      <c r="C285" s="366"/>
      <c r="D285" s="148" t="s">
        <v>308</v>
      </c>
      <c r="E285" s="129">
        <f t="shared" si="638"/>
        <v>0</v>
      </c>
      <c r="F285" s="149">
        <f t="shared" si="638"/>
        <v>0</v>
      </c>
      <c r="G285" s="146" t="e">
        <f t="shared" si="530"/>
        <v>#DIV/0!</v>
      </c>
      <c r="H285" s="155">
        <v>0</v>
      </c>
      <c r="I285" s="156">
        <v>0</v>
      </c>
      <c r="J285" s="146" t="e">
        <f t="shared" si="576"/>
        <v>#DIV/0!</v>
      </c>
      <c r="K285" s="155">
        <v>0</v>
      </c>
      <c r="L285" s="156">
        <v>0</v>
      </c>
      <c r="M285" s="146" t="e">
        <f t="shared" si="577"/>
        <v>#DIV/0!</v>
      </c>
      <c r="N285" s="155">
        <v>0</v>
      </c>
      <c r="O285" s="156">
        <v>0</v>
      </c>
      <c r="P285" s="146" t="e">
        <f t="shared" si="578"/>
        <v>#DIV/0!</v>
      </c>
      <c r="Q285" s="155">
        <v>0</v>
      </c>
      <c r="R285" s="156"/>
      <c r="S285" s="146" t="e">
        <f t="shared" si="579"/>
        <v>#DIV/0!</v>
      </c>
      <c r="T285" s="155">
        <v>0</v>
      </c>
      <c r="U285" s="156"/>
      <c r="V285" s="146" t="e">
        <f t="shared" si="580"/>
        <v>#DIV/0!</v>
      </c>
      <c r="W285" s="155">
        <v>0</v>
      </c>
      <c r="X285" s="156"/>
      <c r="Y285" s="146" t="e">
        <f t="shared" si="581"/>
        <v>#DIV/0!</v>
      </c>
      <c r="Z285" s="155">
        <v>0</v>
      </c>
      <c r="AA285" s="156"/>
      <c r="AB285" s="146" t="e">
        <f t="shared" si="529"/>
        <v>#DIV/0!</v>
      </c>
      <c r="AC285" s="155">
        <v>0</v>
      </c>
      <c r="AD285" s="156"/>
      <c r="AE285" s="146" t="e">
        <f t="shared" si="582"/>
        <v>#DIV/0!</v>
      </c>
      <c r="AF285" s="155">
        <v>0</v>
      </c>
      <c r="AG285" s="156"/>
      <c r="AH285" s="146" t="e">
        <f t="shared" si="583"/>
        <v>#DIV/0!</v>
      </c>
      <c r="AI285" s="155">
        <v>0</v>
      </c>
      <c r="AJ285" s="156"/>
      <c r="AK285" s="146" t="e">
        <f t="shared" si="584"/>
        <v>#DIV/0!</v>
      </c>
      <c r="AL285" s="155">
        <v>0</v>
      </c>
      <c r="AM285" s="156"/>
      <c r="AN285" s="146" t="e">
        <f t="shared" si="585"/>
        <v>#DIV/0!</v>
      </c>
      <c r="AO285" s="155">
        <v>0</v>
      </c>
      <c r="AP285" s="156"/>
      <c r="AQ285" s="146" t="e">
        <f t="shared" si="586"/>
        <v>#DIV/0!</v>
      </c>
      <c r="AR285" s="156"/>
    </row>
    <row r="286" spans="1:44" ht="27" customHeight="1" outlineLevel="1">
      <c r="A286" s="364" t="s">
        <v>398</v>
      </c>
      <c r="B286" s="365" t="s">
        <v>399</v>
      </c>
      <c r="C286" s="366"/>
      <c r="D286" s="143" t="s">
        <v>307</v>
      </c>
      <c r="E286" s="129">
        <f>E287+E288+E289</f>
        <v>6984.8</v>
      </c>
      <c r="F286" s="144">
        <f t="shared" ref="F286:AP286" si="639">F287+F288+F289</f>
        <v>0</v>
      </c>
      <c r="G286" s="144">
        <f t="shared" si="530"/>
        <v>0</v>
      </c>
      <c r="H286" s="129">
        <f t="shared" si="639"/>
        <v>0</v>
      </c>
      <c r="I286" s="144">
        <f t="shared" si="639"/>
        <v>0</v>
      </c>
      <c r="J286" s="144" t="e">
        <f t="shared" si="576"/>
        <v>#DIV/0!</v>
      </c>
      <c r="K286" s="129">
        <f t="shared" ref="K286" si="640">K287+K288+K289</f>
        <v>0</v>
      </c>
      <c r="L286" s="144">
        <f t="shared" si="639"/>
        <v>0</v>
      </c>
      <c r="M286" s="144" t="e">
        <f t="shared" si="577"/>
        <v>#DIV/0!</v>
      </c>
      <c r="N286" s="129">
        <f t="shared" ref="N286" si="641">N287+N288+N289</f>
        <v>0</v>
      </c>
      <c r="O286" s="144">
        <f t="shared" si="639"/>
        <v>0</v>
      </c>
      <c r="P286" s="144" t="e">
        <f t="shared" si="578"/>
        <v>#DIV/0!</v>
      </c>
      <c r="Q286" s="129">
        <f t="shared" ref="Q286" si="642">Q287+Q288+Q289</f>
        <v>0</v>
      </c>
      <c r="R286" s="144">
        <f t="shared" si="639"/>
        <v>0</v>
      </c>
      <c r="S286" s="144" t="e">
        <f t="shared" si="579"/>
        <v>#DIV/0!</v>
      </c>
      <c r="T286" s="129">
        <f t="shared" ref="T286" si="643">T287+T288+T289</f>
        <v>400</v>
      </c>
      <c r="U286" s="144">
        <f t="shared" si="639"/>
        <v>0</v>
      </c>
      <c r="V286" s="144">
        <f t="shared" si="580"/>
        <v>0</v>
      </c>
      <c r="W286" s="129">
        <f t="shared" ref="W286" si="644">W287+W288+W289</f>
        <v>3400</v>
      </c>
      <c r="X286" s="144">
        <f t="shared" si="639"/>
        <v>0</v>
      </c>
      <c r="Y286" s="144">
        <f t="shared" si="581"/>
        <v>0</v>
      </c>
      <c r="Z286" s="129">
        <f t="shared" ref="Z286" si="645">Z287+Z288+Z289</f>
        <v>3184.8</v>
      </c>
      <c r="AA286" s="144">
        <f t="shared" si="639"/>
        <v>0</v>
      </c>
      <c r="AB286" s="144">
        <f t="shared" si="529"/>
        <v>0</v>
      </c>
      <c r="AC286" s="129">
        <f t="shared" ref="AC286" si="646">AC287+AC288+AC289</f>
        <v>0</v>
      </c>
      <c r="AD286" s="144">
        <f t="shared" si="639"/>
        <v>0</v>
      </c>
      <c r="AE286" s="144" t="e">
        <f t="shared" si="582"/>
        <v>#DIV/0!</v>
      </c>
      <c r="AF286" s="129">
        <f t="shared" ref="AF286" si="647">AF287+AF288+AF289</f>
        <v>0</v>
      </c>
      <c r="AG286" s="144">
        <f t="shared" si="639"/>
        <v>0</v>
      </c>
      <c r="AH286" s="144" t="e">
        <f t="shared" si="583"/>
        <v>#DIV/0!</v>
      </c>
      <c r="AI286" s="129">
        <f t="shared" ref="AI286" si="648">AI287+AI288+AI289</f>
        <v>0</v>
      </c>
      <c r="AJ286" s="144">
        <f t="shared" si="639"/>
        <v>0</v>
      </c>
      <c r="AK286" s="144" t="e">
        <f t="shared" si="584"/>
        <v>#DIV/0!</v>
      </c>
      <c r="AL286" s="129">
        <f t="shared" ref="AL286" si="649">AL287+AL288+AL289</f>
        <v>0</v>
      </c>
      <c r="AM286" s="144">
        <f t="shared" si="639"/>
        <v>0</v>
      </c>
      <c r="AN286" s="144" t="e">
        <f t="shared" si="585"/>
        <v>#DIV/0!</v>
      </c>
      <c r="AO286" s="129">
        <f t="shared" ref="AO286" si="650">AO287+AO288+AO289</f>
        <v>0</v>
      </c>
      <c r="AP286" s="144">
        <f t="shared" si="639"/>
        <v>0</v>
      </c>
      <c r="AQ286" s="144" t="e">
        <f t="shared" si="586"/>
        <v>#DIV/0!</v>
      </c>
      <c r="AR286" s="171"/>
    </row>
    <row r="287" spans="1:44" ht="27" customHeight="1" outlineLevel="1">
      <c r="A287" s="364"/>
      <c r="B287" s="365"/>
      <c r="C287" s="366"/>
      <c r="D287" s="148" t="s">
        <v>2</v>
      </c>
      <c r="E287" s="129">
        <f t="shared" ref="E287:F289" si="651">H287+K287+N287+Q287+T287+W287+Z287+AC287+AF287+AI287+AL287+AO287</f>
        <v>3492.4</v>
      </c>
      <c r="F287" s="149">
        <f t="shared" si="651"/>
        <v>0</v>
      </c>
      <c r="G287" s="146">
        <f t="shared" si="530"/>
        <v>0</v>
      </c>
      <c r="H287" s="155">
        <v>0</v>
      </c>
      <c r="I287" s="156">
        <v>0</v>
      </c>
      <c r="J287" s="146" t="e">
        <f t="shared" si="576"/>
        <v>#DIV/0!</v>
      </c>
      <c r="K287" s="155">
        <v>0</v>
      </c>
      <c r="L287" s="156">
        <v>0</v>
      </c>
      <c r="M287" s="146" t="e">
        <f t="shared" si="577"/>
        <v>#DIV/0!</v>
      </c>
      <c r="N287" s="155">
        <v>0</v>
      </c>
      <c r="O287" s="156">
        <v>0</v>
      </c>
      <c r="P287" s="146" t="e">
        <f t="shared" si="578"/>
        <v>#DIV/0!</v>
      </c>
      <c r="Q287" s="155">
        <v>0</v>
      </c>
      <c r="R287" s="156"/>
      <c r="S287" s="146" t="e">
        <f t="shared" si="579"/>
        <v>#DIV/0!</v>
      </c>
      <c r="T287" s="155">
        <v>200</v>
      </c>
      <c r="U287" s="156"/>
      <c r="V287" s="146">
        <f t="shared" si="580"/>
        <v>0</v>
      </c>
      <c r="W287" s="155">
        <v>1700</v>
      </c>
      <c r="X287" s="156"/>
      <c r="Y287" s="146">
        <f t="shared" si="581"/>
        <v>0</v>
      </c>
      <c r="Z287" s="155">
        <v>1592.4</v>
      </c>
      <c r="AA287" s="156"/>
      <c r="AB287" s="146">
        <f t="shared" si="529"/>
        <v>0</v>
      </c>
      <c r="AC287" s="155">
        <v>0</v>
      </c>
      <c r="AD287" s="156"/>
      <c r="AE287" s="146" t="e">
        <f t="shared" si="582"/>
        <v>#DIV/0!</v>
      </c>
      <c r="AF287" s="155">
        <v>0</v>
      </c>
      <c r="AG287" s="156"/>
      <c r="AH287" s="146" t="e">
        <f t="shared" si="583"/>
        <v>#DIV/0!</v>
      </c>
      <c r="AI287" s="155">
        <v>0</v>
      </c>
      <c r="AJ287" s="156"/>
      <c r="AK287" s="146" t="e">
        <f t="shared" si="584"/>
        <v>#DIV/0!</v>
      </c>
      <c r="AL287" s="155">
        <v>0</v>
      </c>
      <c r="AM287" s="156"/>
      <c r="AN287" s="146" t="e">
        <f t="shared" si="585"/>
        <v>#DIV/0!</v>
      </c>
      <c r="AO287" s="155">
        <v>0</v>
      </c>
      <c r="AP287" s="156"/>
      <c r="AQ287" s="146" t="e">
        <f t="shared" si="586"/>
        <v>#DIV/0!</v>
      </c>
      <c r="AR287" s="156"/>
    </row>
    <row r="288" spans="1:44" ht="27" customHeight="1" outlineLevel="1">
      <c r="A288" s="364"/>
      <c r="B288" s="365"/>
      <c r="C288" s="366"/>
      <c r="D288" s="148" t="s">
        <v>43</v>
      </c>
      <c r="E288" s="129">
        <f t="shared" si="651"/>
        <v>3492.4</v>
      </c>
      <c r="F288" s="149">
        <f t="shared" si="651"/>
        <v>0</v>
      </c>
      <c r="G288" s="146">
        <f t="shared" si="530"/>
        <v>0</v>
      </c>
      <c r="H288" s="155">
        <v>0</v>
      </c>
      <c r="I288" s="156">
        <v>0</v>
      </c>
      <c r="J288" s="146" t="e">
        <f t="shared" si="576"/>
        <v>#DIV/0!</v>
      </c>
      <c r="K288" s="155">
        <v>0</v>
      </c>
      <c r="L288" s="156">
        <v>0</v>
      </c>
      <c r="M288" s="146" t="e">
        <f t="shared" si="577"/>
        <v>#DIV/0!</v>
      </c>
      <c r="N288" s="155">
        <v>0</v>
      </c>
      <c r="O288" s="156">
        <v>0</v>
      </c>
      <c r="P288" s="146" t="e">
        <f t="shared" si="578"/>
        <v>#DIV/0!</v>
      </c>
      <c r="Q288" s="155">
        <v>0</v>
      </c>
      <c r="R288" s="156"/>
      <c r="S288" s="146" t="e">
        <f t="shared" si="579"/>
        <v>#DIV/0!</v>
      </c>
      <c r="T288" s="155">
        <v>200</v>
      </c>
      <c r="U288" s="156"/>
      <c r="V288" s="146">
        <f t="shared" si="580"/>
        <v>0</v>
      </c>
      <c r="W288" s="155">
        <v>1700</v>
      </c>
      <c r="X288" s="156"/>
      <c r="Y288" s="146">
        <f t="shared" si="581"/>
        <v>0</v>
      </c>
      <c r="Z288" s="155">
        <v>1592.4</v>
      </c>
      <c r="AA288" s="156"/>
      <c r="AB288" s="146">
        <f t="shared" si="529"/>
        <v>0</v>
      </c>
      <c r="AC288" s="155">
        <v>0</v>
      </c>
      <c r="AD288" s="156"/>
      <c r="AE288" s="146" t="e">
        <f t="shared" si="582"/>
        <v>#DIV/0!</v>
      </c>
      <c r="AF288" s="155">
        <v>0</v>
      </c>
      <c r="AG288" s="156"/>
      <c r="AH288" s="146" t="e">
        <f t="shared" si="583"/>
        <v>#DIV/0!</v>
      </c>
      <c r="AI288" s="155">
        <v>0</v>
      </c>
      <c r="AJ288" s="156"/>
      <c r="AK288" s="146" t="e">
        <f t="shared" si="584"/>
        <v>#DIV/0!</v>
      </c>
      <c r="AL288" s="155">
        <v>0</v>
      </c>
      <c r="AM288" s="156"/>
      <c r="AN288" s="146" t="e">
        <f t="shared" si="585"/>
        <v>#DIV/0!</v>
      </c>
      <c r="AO288" s="155">
        <v>0</v>
      </c>
      <c r="AP288" s="156"/>
      <c r="AQ288" s="146" t="e">
        <f t="shared" si="586"/>
        <v>#DIV/0!</v>
      </c>
      <c r="AR288" s="156"/>
    </row>
    <row r="289" spans="1:44" ht="27" customHeight="1" outlineLevel="1">
      <c r="A289" s="364"/>
      <c r="B289" s="365"/>
      <c r="C289" s="366"/>
      <c r="D289" s="148" t="s">
        <v>308</v>
      </c>
      <c r="E289" s="129">
        <f t="shared" si="651"/>
        <v>0</v>
      </c>
      <c r="F289" s="149">
        <f t="shared" si="651"/>
        <v>0</v>
      </c>
      <c r="G289" s="146" t="e">
        <f t="shared" si="530"/>
        <v>#DIV/0!</v>
      </c>
      <c r="H289" s="155">
        <v>0</v>
      </c>
      <c r="I289" s="156">
        <v>0</v>
      </c>
      <c r="J289" s="146" t="e">
        <f t="shared" si="576"/>
        <v>#DIV/0!</v>
      </c>
      <c r="K289" s="155">
        <v>0</v>
      </c>
      <c r="L289" s="156">
        <v>0</v>
      </c>
      <c r="M289" s="146" t="e">
        <f t="shared" si="577"/>
        <v>#DIV/0!</v>
      </c>
      <c r="N289" s="155">
        <v>0</v>
      </c>
      <c r="O289" s="156">
        <v>0</v>
      </c>
      <c r="P289" s="146" t="e">
        <f t="shared" si="578"/>
        <v>#DIV/0!</v>
      </c>
      <c r="Q289" s="155">
        <v>0</v>
      </c>
      <c r="R289" s="156"/>
      <c r="S289" s="146" t="e">
        <f t="shared" si="579"/>
        <v>#DIV/0!</v>
      </c>
      <c r="T289" s="155">
        <v>0</v>
      </c>
      <c r="U289" s="156"/>
      <c r="V289" s="146" t="e">
        <f t="shared" si="580"/>
        <v>#DIV/0!</v>
      </c>
      <c r="W289" s="155">
        <v>0</v>
      </c>
      <c r="X289" s="156"/>
      <c r="Y289" s="146" t="e">
        <f t="shared" si="581"/>
        <v>#DIV/0!</v>
      </c>
      <c r="Z289" s="155">
        <v>0</v>
      </c>
      <c r="AA289" s="156"/>
      <c r="AB289" s="146" t="e">
        <f t="shared" si="529"/>
        <v>#DIV/0!</v>
      </c>
      <c r="AC289" s="155">
        <v>0</v>
      </c>
      <c r="AD289" s="156"/>
      <c r="AE289" s="146" t="e">
        <f t="shared" si="582"/>
        <v>#DIV/0!</v>
      </c>
      <c r="AF289" s="155">
        <v>0</v>
      </c>
      <c r="AG289" s="156"/>
      <c r="AH289" s="146" t="e">
        <f t="shared" si="583"/>
        <v>#DIV/0!</v>
      </c>
      <c r="AI289" s="155">
        <v>0</v>
      </c>
      <c r="AJ289" s="156"/>
      <c r="AK289" s="146" t="e">
        <f t="shared" si="584"/>
        <v>#DIV/0!</v>
      </c>
      <c r="AL289" s="155">
        <v>0</v>
      </c>
      <c r="AM289" s="156"/>
      <c r="AN289" s="146" t="e">
        <f t="shared" si="585"/>
        <v>#DIV/0!</v>
      </c>
      <c r="AO289" s="155">
        <v>0</v>
      </c>
      <c r="AP289" s="156"/>
      <c r="AQ289" s="146" t="e">
        <f t="shared" si="586"/>
        <v>#DIV/0!</v>
      </c>
      <c r="AR289" s="156"/>
    </row>
    <row r="290" spans="1:44" ht="15.6" outlineLevel="1">
      <c r="A290" s="364" t="s">
        <v>3</v>
      </c>
      <c r="B290" s="365" t="s">
        <v>400</v>
      </c>
      <c r="C290" s="366"/>
      <c r="D290" s="143" t="s">
        <v>307</v>
      </c>
      <c r="E290" s="129">
        <f>E294+E298</f>
        <v>13036.3</v>
      </c>
      <c r="F290" s="144">
        <f t="shared" ref="F290:AP293" si="652">F294+F298</f>
        <v>0</v>
      </c>
      <c r="G290" s="144">
        <f t="shared" si="530"/>
        <v>0</v>
      </c>
      <c r="H290" s="129">
        <f t="shared" si="652"/>
        <v>0</v>
      </c>
      <c r="I290" s="144">
        <f t="shared" si="652"/>
        <v>0</v>
      </c>
      <c r="J290" s="144" t="e">
        <f t="shared" si="576"/>
        <v>#DIV/0!</v>
      </c>
      <c r="K290" s="129">
        <f t="shared" ref="K290:K293" si="653">K294+K298</f>
        <v>0</v>
      </c>
      <c r="L290" s="144">
        <f t="shared" si="652"/>
        <v>0</v>
      </c>
      <c r="M290" s="144" t="e">
        <f t="shared" si="577"/>
        <v>#DIV/0!</v>
      </c>
      <c r="N290" s="129">
        <f t="shared" ref="N290:N293" si="654">N294+N298</f>
        <v>200</v>
      </c>
      <c r="O290" s="144">
        <f t="shared" si="652"/>
        <v>0</v>
      </c>
      <c r="P290" s="144">
        <f t="shared" si="578"/>
        <v>0</v>
      </c>
      <c r="Q290" s="129">
        <f t="shared" ref="Q290:Q293" si="655">Q294+Q298</f>
        <v>500</v>
      </c>
      <c r="R290" s="144">
        <f t="shared" si="652"/>
        <v>0</v>
      </c>
      <c r="S290" s="144">
        <f t="shared" si="579"/>
        <v>0</v>
      </c>
      <c r="T290" s="129">
        <f t="shared" ref="T290:T293" si="656">T294+T298</f>
        <v>3650</v>
      </c>
      <c r="U290" s="144">
        <f t="shared" si="652"/>
        <v>0</v>
      </c>
      <c r="V290" s="144">
        <f t="shared" si="580"/>
        <v>0</v>
      </c>
      <c r="W290" s="129">
        <f t="shared" ref="W290:W293" si="657">W294+W298</f>
        <v>4885.8</v>
      </c>
      <c r="X290" s="144">
        <f t="shared" si="652"/>
        <v>0</v>
      </c>
      <c r="Y290" s="144">
        <f t="shared" si="581"/>
        <v>0</v>
      </c>
      <c r="Z290" s="129">
        <f t="shared" ref="Z290:Z293" si="658">Z294+Z298</f>
        <v>3800.5000000000005</v>
      </c>
      <c r="AA290" s="144">
        <f t="shared" si="652"/>
        <v>0</v>
      </c>
      <c r="AB290" s="144">
        <f t="shared" si="529"/>
        <v>0</v>
      </c>
      <c r="AC290" s="129">
        <f t="shared" ref="AC290:AC293" si="659">AC294+AC298</f>
        <v>0</v>
      </c>
      <c r="AD290" s="144">
        <f t="shared" si="652"/>
        <v>0</v>
      </c>
      <c r="AE290" s="144" t="e">
        <f t="shared" si="582"/>
        <v>#DIV/0!</v>
      </c>
      <c r="AF290" s="129">
        <f t="shared" ref="AF290:AF293" si="660">AF294+AF298</f>
        <v>0</v>
      </c>
      <c r="AG290" s="144">
        <f t="shared" si="652"/>
        <v>0</v>
      </c>
      <c r="AH290" s="144" t="e">
        <f t="shared" si="583"/>
        <v>#DIV/0!</v>
      </c>
      <c r="AI290" s="129">
        <f t="shared" ref="AI290:AI293" si="661">AI294+AI298</f>
        <v>0</v>
      </c>
      <c r="AJ290" s="144">
        <f t="shared" si="652"/>
        <v>0</v>
      </c>
      <c r="AK290" s="144" t="e">
        <f t="shared" si="584"/>
        <v>#DIV/0!</v>
      </c>
      <c r="AL290" s="129">
        <f t="shared" ref="AL290:AL293" si="662">AL294+AL298</f>
        <v>0</v>
      </c>
      <c r="AM290" s="144">
        <f t="shared" si="652"/>
        <v>0</v>
      </c>
      <c r="AN290" s="144" t="e">
        <f t="shared" si="585"/>
        <v>#DIV/0!</v>
      </c>
      <c r="AO290" s="129">
        <f t="shared" ref="AO290:AO293" si="663">AO294+AO298</f>
        <v>0</v>
      </c>
      <c r="AP290" s="144">
        <f t="shared" si="652"/>
        <v>0</v>
      </c>
      <c r="AQ290" s="144" t="e">
        <f t="shared" si="586"/>
        <v>#DIV/0!</v>
      </c>
      <c r="AR290" s="171"/>
    </row>
    <row r="291" spans="1:44" ht="31.2" outlineLevel="1">
      <c r="A291" s="364"/>
      <c r="B291" s="365"/>
      <c r="C291" s="366"/>
      <c r="D291" s="148" t="s">
        <v>2</v>
      </c>
      <c r="E291" s="129">
        <f t="shared" ref="E291:F293" si="664">E295+E299</f>
        <v>8639.6</v>
      </c>
      <c r="F291" s="149">
        <f t="shared" si="664"/>
        <v>0</v>
      </c>
      <c r="G291" s="146">
        <f t="shared" si="530"/>
        <v>0</v>
      </c>
      <c r="H291" s="147">
        <f t="shared" si="652"/>
        <v>0</v>
      </c>
      <c r="I291" s="149">
        <f t="shared" si="652"/>
        <v>0</v>
      </c>
      <c r="J291" s="146" t="e">
        <f t="shared" si="576"/>
        <v>#DIV/0!</v>
      </c>
      <c r="K291" s="147">
        <f t="shared" si="653"/>
        <v>0</v>
      </c>
      <c r="L291" s="149">
        <f t="shared" si="652"/>
        <v>0</v>
      </c>
      <c r="M291" s="146" t="e">
        <f t="shared" si="577"/>
        <v>#DIV/0!</v>
      </c>
      <c r="N291" s="147">
        <f t="shared" si="654"/>
        <v>0</v>
      </c>
      <c r="O291" s="149">
        <f t="shared" si="652"/>
        <v>0</v>
      </c>
      <c r="P291" s="146" t="e">
        <f t="shared" si="578"/>
        <v>#DIV/0!</v>
      </c>
      <c r="Q291" s="147">
        <f t="shared" si="655"/>
        <v>0</v>
      </c>
      <c r="R291" s="149">
        <f t="shared" si="652"/>
        <v>0</v>
      </c>
      <c r="S291" s="146" t="e">
        <f t="shared" si="579"/>
        <v>#DIV/0!</v>
      </c>
      <c r="T291" s="147">
        <f t="shared" si="656"/>
        <v>2500</v>
      </c>
      <c r="U291" s="149">
        <f t="shared" si="652"/>
        <v>0</v>
      </c>
      <c r="V291" s="146">
        <f t="shared" si="580"/>
        <v>0</v>
      </c>
      <c r="W291" s="147">
        <f t="shared" si="657"/>
        <v>3695.8</v>
      </c>
      <c r="X291" s="149">
        <f t="shared" si="652"/>
        <v>0</v>
      </c>
      <c r="Y291" s="146">
        <f t="shared" si="581"/>
        <v>0</v>
      </c>
      <c r="Z291" s="147">
        <f t="shared" si="658"/>
        <v>2443.8000000000002</v>
      </c>
      <c r="AA291" s="149">
        <f t="shared" si="652"/>
        <v>0</v>
      </c>
      <c r="AB291" s="146">
        <f t="shared" si="529"/>
        <v>0</v>
      </c>
      <c r="AC291" s="147">
        <f t="shared" si="659"/>
        <v>0</v>
      </c>
      <c r="AD291" s="149">
        <f t="shared" si="652"/>
        <v>0</v>
      </c>
      <c r="AE291" s="146" t="e">
        <f t="shared" si="582"/>
        <v>#DIV/0!</v>
      </c>
      <c r="AF291" s="147">
        <f t="shared" si="660"/>
        <v>0</v>
      </c>
      <c r="AG291" s="149">
        <f t="shared" si="652"/>
        <v>0</v>
      </c>
      <c r="AH291" s="146" t="e">
        <f t="shared" si="583"/>
        <v>#DIV/0!</v>
      </c>
      <c r="AI291" s="147">
        <f t="shared" si="661"/>
        <v>0</v>
      </c>
      <c r="AJ291" s="149">
        <f t="shared" si="652"/>
        <v>0</v>
      </c>
      <c r="AK291" s="146" t="e">
        <f t="shared" si="584"/>
        <v>#DIV/0!</v>
      </c>
      <c r="AL291" s="147">
        <f t="shared" si="662"/>
        <v>0</v>
      </c>
      <c r="AM291" s="149">
        <f t="shared" si="652"/>
        <v>0</v>
      </c>
      <c r="AN291" s="146" t="e">
        <f t="shared" si="585"/>
        <v>#DIV/0!</v>
      </c>
      <c r="AO291" s="147">
        <f t="shared" si="663"/>
        <v>0</v>
      </c>
      <c r="AP291" s="149">
        <f t="shared" si="652"/>
        <v>0</v>
      </c>
      <c r="AQ291" s="146" t="e">
        <f t="shared" si="586"/>
        <v>#DIV/0!</v>
      </c>
      <c r="AR291" s="156"/>
    </row>
    <row r="292" spans="1:44" ht="15.6" outlineLevel="1">
      <c r="A292" s="364"/>
      <c r="B292" s="365"/>
      <c r="C292" s="366"/>
      <c r="D292" s="148" t="s">
        <v>43</v>
      </c>
      <c r="E292" s="129">
        <f t="shared" si="664"/>
        <v>4396.7</v>
      </c>
      <c r="F292" s="149">
        <f t="shared" si="664"/>
        <v>0</v>
      </c>
      <c r="G292" s="146">
        <f t="shared" si="530"/>
        <v>0</v>
      </c>
      <c r="H292" s="147">
        <f t="shared" si="652"/>
        <v>0</v>
      </c>
      <c r="I292" s="149">
        <f t="shared" si="652"/>
        <v>0</v>
      </c>
      <c r="J292" s="146" t="e">
        <f t="shared" si="576"/>
        <v>#DIV/0!</v>
      </c>
      <c r="K292" s="147">
        <f t="shared" si="653"/>
        <v>0</v>
      </c>
      <c r="L292" s="149">
        <f t="shared" si="652"/>
        <v>0</v>
      </c>
      <c r="M292" s="146" t="e">
        <f t="shared" si="577"/>
        <v>#DIV/0!</v>
      </c>
      <c r="N292" s="147">
        <f t="shared" si="654"/>
        <v>200</v>
      </c>
      <c r="O292" s="149">
        <f t="shared" si="652"/>
        <v>0</v>
      </c>
      <c r="P292" s="146">
        <f t="shared" si="578"/>
        <v>0</v>
      </c>
      <c r="Q292" s="147">
        <f t="shared" si="655"/>
        <v>500</v>
      </c>
      <c r="R292" s="149">
        <f t="shared" si="652"/>
        <v>0</v>
      </c>
      <c r="S292" s="146">
        <f t="shared" si="579"/>
        <v>0</v>
      </c>
      <c r="T292" s="147">
        <f t="shared" si="656"/>
        <v>1150</v>
      </c>
      <c r="U292" s="149">
        <f t="shared" si="652"/>
        <v>0</v>
      </c>
      <c r="V292" s="146">
        <f t="shared" si="580"/>
        <v>0</v>
      </c>
      <c r="W292" s="147">
        <f t="shared" si="657"/>
        <v>1190</v>
      </c>
      <c r="X292" s="149">
        <f t="shared" si="652"/>
        <v>0</v>
      </c>
      <c r="Y292" s="146">
        <f t="shared" si="581"/>
        <v>0</v>
      </c>
      <c r="Z292" s="147">
        <f t="shared" si="658"/>
        <v>1356.7</v>
      </c>
      <c r="AA292" s="149">
        <f t="shared" si="652"/>
        <v>0</v>
      </c>
      <c r="AB292" s="146">
        <f t="shared" si="529"/>
        <v>0</v>
      </c>
      <c r="AC292" s="147">
        <f t="shared" si="659"/>
        <v>0</v>
      </c>
      <c r="AD292" s="149">
        <f t="shared" si="652"/>
        <v>0</v>
      </c>
      <c r="AE292" s="146" t="e">
        <f t="shared" si="582"/>
        <v>#DIV/0!</v>
      </c>
      <c r="AF292" s="147">
        <f t="shared" si="660"/>
        <v>0</v>
      </c>
      <c r="AG292" s="149">
        <f t="shared" si="652"/>
        <v>0</v>
      </c>
      <c r="AH292" s="146" t="e">
        <f t="shared" si="583"/>
        <v>#DIV/0!</v>
      </c>
      <c r="AI292" s="147">
        <f t="shared" si="661"/>
        <v>0</v>
      </c>
      <c r="AJ292" s="149">
        <f t="shared" si="652"/>
        <v>0</v>
      </c>
      <c r="AK292" s="146" t="e">
        <f t="shared" si="584"/>
        <v>#DIV/0!</v>
      </c>
      <c r="AL292" s="147">
        <f t="shared" si="662"/>
        <v>0</v>
      </c>
      <c r="AM292" s="149">
        <f t="shared" si="652"/>
        <v>0</v>
      </c>
      <c r="AN292" s="146" t="e">
        <f t="shared" si="585"/>
        <v>#DIV/0!</v>
      </c>
      <c r="AO292" s="147">
        <f t="shared" si="663"/>
        <v>0</v>
      </c>
      <c r="AP292" s="149">
        <f t="shared" si="652"/>
        <v>0</v>
      </c>
      <c r="AQ292" s="146" t="e">
        <f t="shared" si="586"/>
        <v>#DIV/0!</v>
      </c>
      <c r="AR292" s="156"/>
    </row>
    <row r="293" spans="1:44" ht="31.2" outlineLevel="1">
      <c r="A293" s="364"/>
      <c r="B293" s="365"/>
      <c r="C293" s="366"/>
      <c r="D293" s="148" t="s">
        <v>308</v>
      </c>
      <c r="E293" s="129">
        <f t="shared" si="664"/>
        <v>0</v>
      </c>
      <c r="F293" s="149">
        <f t="shared" si="664"/>
        <v>0</v>
      </c>
      <c r="G293" s="146" t="e">
        <f t="shared" si="530"/>
        <v>#DIV/0!</v>
      </c>
      <c r="H293" s="147">
        <f t="shared" si="652"/>
        <v>0</v>
      </c>
      <c r="I293" s="149">
        <f t="shared" si="652"/>
        <v>0</v>
      </c>
      <c r="J293" s="146" t="e">
        <f t="shared" si="576"/>
        <v>#DIV/0!</v>
      </c>
      <c r="K293" s="147">
        <f t="shared" si="653"/>
        <v>0</v>
      </c>
      <c r="L293" s="149">
        <f t="shared" si="652"/>
        <v>0</v>
      </c>
      <c r="M293" s="146" t="e">
        <f t="shared" si="577"/>
        <v>#DIV/0!</v>
      </c>
      <c r="N293" s="147">
        <f t="shared" si="654"/>
        <v>0</v>
      </c>
      <c r="O293" s="149">
        <f t="shared" si="652"/>
        <v>0</v>
      </c>
      <c r="P293" s="146" t="e">
        <f t="shared" si="578"/>
        <v>#DIV/0!</v>
      </c>
      <c r="Q293" s="147">
        <f t="shared" si="655"/>
        <v>0</v>
      </c>
      <c r="R293" s="149">
        <f t="shared" si="652"/>
        <v>0</v>
      </c>
      <c r="S293" s="146" t="e">
        <f t="shared" si="579"/>
        <v>#DIV/0!</v>
      </c>
      <c r="T293" s="147">
        <f t="shared" si="656"/>
        <v>0</v>
      </c>
      <c r="U293" s="149">
        <f t="shared" si="652"/>
        <v>0</v>
      </c>
      <c r="V293" s="146" t="e">
        <f t="shared" si="580"/>
        <v>#DIV/0!</v>
      </c>
      <c r="W293" s="147">
        <f t="shared" si="657"/>
        <v>0</v>
      </c>
      <c r="X293" s="149">
        <f t="shared" si="652"/>
        <v>0</v>
      </c>
      <c r="Y293" s="146" t="e">
        <f t="shared" si="581"/>
        <v>#DIV/0!</v>
      </c>
      <c r="Z293" s="147">
        <f t="shared" si="658"/>
        <v>0</v>
      </c>
      <c r="AA293" s="149">
        <f t="shared" si="652"/>
        <v>0</v>
      </c>
      <c r="AB293" s="146" t="e">
        <f t="shared" si="529"/>
        <v>#DIV/0!</v>
      </c>
      <c r="AC293" s="147">
        <f t="shared" si="659"/>
        <v>0</v>
      </c>
      <c r="AD293" s="149">
        <f t="shared" si="652"/>
        <v>0</v>
      </c>
      <c r="AE293" s="146" t="e">
        <f t="shared" si="582"/>
        <v>#DIV/0!</v>
      </c>
      <c r="AF293" s="147">
        <f t="shared" si="660"/>
        <v>0</v>
      </c>
      <c r="AG293" s="149">
        <f t="shared" si="652"/>
        <v>0</v>
      </c>
      <c r="AH293" s="146" t="e">
        <f t="shared" si="583"/>
        <v>#DIV/0!</v>
      </c>
      <c r="AI293" s="147">
        <f t="shared" si="661"/>
        <v>0</v>
      </c>
      <c r="AJ293" s="149">
        <f t="shared" si="652"/>
        <v>0</v>
      </c>
      <c r="AK293" s="146" t="e">
        <f t="shared" si="584"/>
        <v>#DIV/0!</v>
      </c>
      <c r="AL293" s="147">
        <f t="shared" si="662"/>
        <v>0</v>
      </c>
      <c r="AM293" s="149">
        <f t="shared" si="652"/>
        <v>0</v>
      </c>
      <c r="AN293" s="146" t="e">
        <f t="shared" si="585"/>
        <v>#DIV/0!</v>
      </c>
      <c r="AO293" s="147">
        <f t="shared" si="663"/>
        <v>0</v>
      </c>
      <c r="AP293" s="149">
        <f t="shared" si="652"/>
        <v>0</v>
      </c>
      <c r="AQ293" s="146" t="e">
        <f t="shared" si="586"/>
        <v>#DIV/0!</v>
      </c>
      <c r="AR293" s="156"/>
    </row>
    <row r="294" spans="1:44" ht="15.6" outlineLevel="1">
      <c r="A294" s="364" t="s">
        <v>272</v>
      </c>
      <c r="B294" s="365" t="s">
        <v>401</v>
      </c>
      <c r="C294" s="366"/>
      <c r="D294" s="143" t="s">
        <v>307</v>
      </c>
      <c r="E294" s="129">
        <f>E295+E296+E297</f>
        <v>12491</v>
      </c>
      <c r="F294" s="144">
        <f t="shared" ref="F294:AP294" si="665">F295+F296+F297</f>
        <v>0</v>
      </c>
      <c r="G294" s="144">
        <f t="shared" si="530"/>
        <v>0</v>
      </c>
      <c r="H294" s="129">
        <f t="shared" si="665"/>
        <v>0</v>
      </c>
      <c r="I294" s="144">
        <f t="shared" si="665"/>
        <v>0</v>
      </c>
      <c r="J294" s="144" t="e">
        <f t="shared" si="576"/>
        <v>#DIV/0!</v>
      </c>
      <c r="K294" s="129">
        <f t="shared" ref="K294" si="666">K295+K296+K297</f>
        <v>0</v>
      </c>
      <c r="L294" s="144">
        <f t="shared" si="665"/>
        <v>0</v>
      </c>
      <c r="M294" s="144" t="e">
        <f t="shared" si="577"/>
        <v>#DIV/0!</v>
      </c>
      <c r="N294" s="129">
        <f t="shared" ref="N294" si="667">N295+N296+N297</f>
        <v>200</v>
      </c>
      <c r="O294" s="144">
        <f t="shared" si="665"/>
        <v>0</v>
      </c>
      <c r="P294" s="144">
        <f t="shared" si="578"/>
        <v>0</v>
      </c>
      <c r="Q294" s="129">
        <f t="shared" ref="Q294" si="668">Q295+Q296+Q297</f>
        <v>500</v>
      </c>
      <c r="R294" s="144">
        <f t="shared" si="665"/>
        <v>0</v>
      </c>
      <c r="S294" s="144">
        <f t="shared" si="579"/>
        <v>0</v>
      </c>
      <c r="T294" s="129">
        <f t="shared" ref="T294" si="669">T295+T296+T297</f>
        <v>3500</v>
      </c>
      <c r="U294" s="144">
        <f t="shared" si="665"/>
        <v>0</v>
      </c>
      <c r="V294" s="144">
        <f t="shared" si="580"/>
        <v>0</v>
      </c>
      <c r="W294" s="129">
        <f t="shared" ref="W294" si="670">W295+W296+W297</f>
        <v>4695.8</v>
      </c>
      <c r="X294" s="144">
        <f t="shared" si="665"/>
        <v>0</v>
      </c>
      <c r="Y294" s="144">
        <f t="shared" si="581"/>
        <v>0</v>
      </c>
      <c r="Z294" s="129">
        <f t="shared" ref="Z294" si="671">Z295+Z296+Z297</f>
        <v>3595.2000000000003</v>
      </c>
      <c r="AA294" s="144">
        <f t="shared" si="665"/>
        <v>0</v>
      </c>
      <c r="AB294" s="144">
        <f t="shared" si="529"/>
        <v>0</v>
      </c>
      <c r="AC294" s="129">
        <f t="shared" ref="AC294" si="672">AC295+AC296+AC297</f>
        <v>0</v>
      </c>
      <c r="AD294" s="144">
        <f t="shared" si="665"/>
        <v>0</v>
      </c>
      <c r="AE294" s="144" t="e">
        <f t="shared" si="582"/>
        <v>#DIV/0!</v>
      </c>
      <c r="AF294" s="129">
        <f t="shared" ref="AF294" si="673">AF295+AF296+AF297</f>
        <v>0</v>
      </c>
      <c r="AG294" s="144">
        <f t="shared" si="665"/>
        <v>0</v>
      </c>
      <c r="AH294" s="144" t="e">
        <f t="shared" si="583"/>
        <v>#DIV/0!</v>
      </c>
      <c r="AI294" s="129">
        <f t="shared" ref="AI294" si="674">AI295+AI296+AI297</f>
        <v>0</v>
      </c>
      <c r="AJ294" s="144">
        <f t="shared" si="665"/>
        <v>0</v>
      </c>
      <c r="AK294" s="144" t="e">
        <f t="shared" si="584"/>
        <v>#DIV/0!</v>
      </c>
      <c r="AL294" s="129">
        <f t="shared" ref="AL294" si="675">AL295+AL296+AL297</f>
        <v>0</v>
      </c>
      <c r="AM294" s="144">
        <f t="shared" si="665"/>
        <v>0</v>
      </c>
      <c r="AN294" s="144" t="e">
        <f t="shared" si="585"/>
        <v>#DIV/0!</v>
      </c>
      <c r="AO294" s="129">
        <f t="shared" ref="AO294" si="676">AO295+AO296+AO297</f>
        <v>0</v>
      </c>
      <c r="AP294" s="144">
        <f t="shared" si="665"/>
        <v>0</v>
      </c>
      <c r="AQ294" s="144" t="e">
        <f t="shared" si="586"/>
        <v>#DIV/0!</v>
      </c>
      <c r="AR294" s="171"/>
    </row>
    <row r="295" spans="1:44" ht="31.2" outlineLevel="1">
      <c r="A295" s="364"/>
      <c r="B295" s="365"/>
      <c r="C295" s="366"/>
      <c r="D295" s="148" t="s">
        <v>2</v>
      </c>
      <c r="E295" s="129">
        <f t="shared" ref="E295:F297" si="677">H295+K295+N295+Q295+T295+W295+Z295+AC295+AF295+AI295+AL295+AO295</f>
        <v>8639.6</v>
      </c>
      <c r="F295" s="149">
        <f t="shared" si="677"/>
        <v>0</v>
      </c>
      <c r="G295" s="146">
        <f t="shared" si="530"/>
        <v>0</v>
      </c>
      <c r="H295" s="155">
        <v>0</v>
      </c>
      <c r="I295" s="156">
        <v>0</v>
      </c>
      <c r="J295" s="146" t="e">
        <f t="shared" si="576"/>
        <v>#DIV/0!</v>
      </c>
      <c r="K295" s="155">
        <v>0</v>
      </c>
      <c r="L295" s="156">
        <v>0</v>
      </c>
      <c r="M295" s="146" t="e">
        <f t="shared" si="577"/>
        <v>#DIV/0!</v>
      </c>
      <c r="N295" s="155">
        <v>0</v>
      </c>
      <c r="O295" s="156">
        <v>0</v>
      </c>
      <c r="P295" s="146" t="e">
        <f t="shared" si="578"/>
        <v>#DIV/0!</v>
      </c>
      <c r="Q295" s="155"/>
      <c r="R295" s="156"/>
      <c r="S295" s="146" t="e">
        <f t="shared" si="579"/>
        <v>#DIV/0!</v>
      </c>
      <c r="T295" s="155">
        <v>2500</v>
      </c>
      <c r="U295" s="156"/>
      <c r="V295" s="146">
        <f t="shared" si="580"/>
        <v>0</v>
      </c>
      <c r="W295" s="155">
        <v>3695.8</v>
      </c>
      <c r="X295" s="156"/>
      <c r="Y295" s="146">
        <f t="shared" si="581"/>
        <v>0</v>
      </c>
      <c r="Z295" s="155">
        <v>2443.8000000000002</v>
      </c>
      <c r="AA295" s="156"/>
      <c r="AB295" s="146">
        <f t="shared" ref="AB295:AB357" si="678">(AA295/Z295)*100</f>
        <v>0</v>
      </c>
      <c r="AC295" s="155">
        <v>0</v>
      </c>
      <c r="AD295" s="156"/>
      <c r="AE295" s="146" t="e">
        <f t="shared" si="582"/>
        <v>#DIV/0!</v>
      </c>
      <c r="AF295" s="155">
        <v>0</v>
      </c>
      <c r="AG295" s="156"/>
      <c r="AH295" s="146" t="e">
        <f t="shared" si="583"/>
        <v>#DIV/0!</v>
      </c>
      <c r="AI295" s="155">
        <v>0</v>
      </c>
      <c r="AJ295" s="156"/>
      <c r="AK295" s="146" t="e">
        <f t="shared" si="584"/>
        <v>#DIV/0!</v>
      </c>
      <c r="AL295" s="155">
        <v>0</v>
      </c>
      <c r="AM295" s="156"/>
      <c r="AN295" s="146" t="e">
        <f t="shared" si="585"/>
        <v>#DIV/0!</v>
      </c>
      <c r="AO295" s="155">
        <v>0</v>
      </c>
      <c r="AP295" s="156"/>
      <c r="AQ295" s="146" t="e">
        <f t="shared" si="586"/>
        <v>#DIV/0!</v>
      </c>
      <c r="AR295" s="156"/>
    </row>
    <row r="296" spans="1:44" ht="15.6" outlineLevel="1">
      <c r="A296" s="364"/>
      <c r="B296" s="365"/>
      <c r="C296" s="366"/>
      <c r="D296" s="148" t="s">
        <v>43</v>
      </c>
      <c r="E296" s="129">
        <f t="shared" si="677"/>
        <v>3851.4</v>
      </c>
      <c r="F296" s="149">
        <f t="shared" si="677"/>
        <v>0</v>
      </c>
      <c r="G296" s="146">
        <f t="shared" ref="G296:G360" si="679">(F296/E296)*100</f>
        <v>0</v>
      </c>
      <c r="H296" s="155">
        <v>0</v>
      </c>
      <c r="I296" s="156">
        <v>0</v>
      </c>
      <c r="J296" s="146" t="e">
        <f t="shared" si="576"/>
        <v>#DIV/0!</v>
      </c>
      <c r="K296" s="155">
        <v>0</v>
      </c>
      <c r="L296" s="156">
        <v>0</v>
      </c>
      <c r="M296" s="146" t="e">
        <f t="shared" si="577"/>
        <v>#DIV/0!</v>
      </c>
      <c r="N296" s="155">
        <v>200</v>
      </c>
      <c r="O296" s="156"/>
      <c r="P296" s="146">
        <f t="shared" si="578"/>
        <v>0</v>
      </c>
      <c r="Q296" s="155">
        <v>500</v>
      </c>
      <c r="R296" s="156"/>
      <c r="S296" s="146">
        <f t="shared" si="579"/>
        <v>0</v>
      </c>
      <c r="T296" s="155">
        <v>1000</v>
      </c>
      <c r="U296" s="156"/>
      <c r="V296" s="146">
        <f t="shared" si="580"/>
        <v>0</v>
      </c>
      <c r="W296" s="155">
        <v>1000</v>
      </c>
      <c r="X296" s="156"/>
      <c r="Y296" s="146">
        <f t="shared" si="581"/>
        <v>0</v>
      </c>
      <c r="Z296" s="155">
        <v>1151.4000000000001</v>
      </c>
      <c r="AA296" s="156"/>
      <c r="AB296" s="146">
        <f t="shared" si="678"/>
        <v>0</v>
      </c>
      <c r="AC296" s="155">
        <v>0</v>
      </c>
      <c r="AD296" s="156"/>
      <c r="AE296" s="146" t="e">
        <f t="shared" si="582"/>
        <v>#DIV/0!</v>
      </c>
      <c r="AF296" s="155">
        <v>0</v>
      </c>
      <c r="AG296" s="156"/>
      <c r="AH296" s="146" t="e">
        <f t="shared" si="583"/>
        <v>#DIV/0!</v>
      </c>
      <c r="AI296" s="155">
        <v>0</v>
      </c>
      <c r="AJ296" s="156"/>
      <c r="AK296" s="146" t="e">
        <f t="shared" si="584"/>
        <v>#DIV/0!</v>
      </c>
      <c r="AL296" s="155">
        <v>0</v>
      </c>
      <c r="AM296" s="156"/>
      <c r="AN296" s="146" t="e">
        <f t="shared" si="585"/>
        <v>#DIV/0!</v>
      </c>
      <c r="AO296" s="155">
        <v>0</v>
      </c>
      <c r="AP296" s="156"/>
      <c r="AQ296" s="146" t="e">
        <f t="shared" si="586"/>
        <v>#DIV/0!</v>
      </c>
      <c r="AR296" s="156"/>
    </row>
    <row r="297" spans="1:44" ht="31.2" outlineLevel="1">
      <c r="A297" s="364"/>
      <c r="B297" s="365"/>
      <c r="C297" s="366"/>
      <c r="D297" s="148" t="s">
        <v>308</v>
      </c>
      <c r="E297" s="129">
        <f t="shared" si="677"/>
        <v>0</v>
      </c>
      <c r="F297" s="149">
        <f t="shared" si="677"/>
        <v>0</v>
      </c>
      <c r="G297" s="146" t="e">
        <f t="shared" si="679"/>
        <v>#DIV/0!</v>
      </c>
      <c r="H297" s="155">
        <v>0</v>
      </c>
      <c r="I297" s="156">
        <v>0</v>
      </c>
      <c r="J297" s="146" t="e">
        <f t="shared" si="576"/>
        <v>#DIV/0!</v>
      </c>
      <c r="K297" s="155">
        <v>0</v>
      </c>
      <c r="L297" s="156">
        <v>0</v>
      </c>
      <c r="M297" s="146" t="e">
        <f t="shared" si="577"/>
        <v>#DIV/0!</v>
      </c>
      <c r="N297" s="155">
        <v>0</v>
      </c>
      <c r="O297" s="156">
        <v>0</v>
      </c>
      <c r="P297" s="146" t="e">
        <f t="shared" si="578"/>
        <v>#DIV/0!</v>
      </c>
      <c r="Q297" s="155">
        <v>0</v>
      </c>
      <c r="R297" s="156"/>
      <c r="S297" s="146" t="e">
        <f t="shared" si="579"/>
        <v>#DIV/0!</v>
      </c>
      <c r="T297" s="155">
        <v>0</v>
      </c>
      <c r="U297" s="156"/>
      <c r="V297" s="146" t="e">
        <f t="shared" si="580"/>
        <v>#DIV/0!</v>
      </c>
      <c r="W297" s="155">
        <v>0</v>
      </c>
      <c r="X297" s="156"/>
      <c r="Y297" s="146" t="e">
        <f t="shared" si="581"/>
        <v>#DIV/0!</v>
      </c>
      <c r="Z297" s="155">
        <v>0</v>
      </c>
      <c r="AA297" s="156"/>
      <c r="AB297" s="146" t="e">
        <f t="shared" si="678"/>
        <v>#DIV/0!</v>
      </c>
      <c r="AC297" s="155">
        <v>0</v>
      </c>
      <c r="AD297" s="156"/>
      <c r="AE297" s="146" t="e">
        <f t="shared" si="582"/>
        <v>#DIV/0!</v>
      </c>
      <c r="AF297" s="155">
        <v>0</v>
      </c>
      <c r="AG297" s="156"/>
      <c r="AH297" s="146" t="e">
        <f t="shared" si="583"/>
        <v>#DIV/0!</v>
      </c>
      <c r="AI297" s="155">
        <v>0</v>
      </c>
      <c r="AJ297" s="156"/>
      <c r="AK297" s="146" t="e">
        <f t="shared" si="584"/>
        <v>#DIV/0!</v>
      </c>
      <c r="AL297" s="155">
        <v>0</v>
      </c>
      <c r="AM297" s="156"/>
      <c r="AN297" s="146" t="e">
        <f t="shared" si="585"/>
        <v>#DIV/0!</v>
      </c>
      <c r="AO297" s="155">
        <v>0</v>
      </c>
      <c r="AP297" s="156"/>
      <c r="AQ297" s="146" t="e">
        <f t="shared" si="586"/>
        <v>#DIV/0!</v>
      </c>
      <c r="AR297" s="156"/>
    </row>
    <row r="298" spans="1:44" ht="15.6" outlineLevel="1">
      <c r="A298" s="364" t="s">
        <v>402</v>
      </c>
      <c r="B298" s="365" t="s">
        <v>403</v>
      </c>
      <c r="C298" s="366"/>
      <c r="D298" s="143" t="s">
        <v>307</v>
      </c>
      <c r="E298" s="129">
        <f>E299+E300+E301</f>
        <v>545.29999999999995</v>
      </c>
      <c r="F298" s="144">
        <f t="shared" ref="F298:AP298" si="680">F299+F300+F301</f>
        <v>0</v>
      </c>
      <c r="G298" s="144">
        <f t="shared" si="679"/>
        <v>0</v>
      </c>
      <c r="H298" s="129">
        <f t="shared" si="680"/>
        <v>0</v>
      </c>
      <c r="I298" s="144">
        <f t="shared" si="680"/>
        <v>0</v>
      </c>
      <c r="J298" s="144" t="e">
        <f t="shared" si="576"/>
        <v>#DIV/0!</v>
      </c>
      <c r="K298" s="129">
        <f t="shared" ref="K298" si="681">K299+K300+K301</f>
        <v>0</v>
      </c>
      <c r="L298" s="144">
        <f t="shared" si="680"/>
        <v>0</v>
      </c>
      <c r="M298" s="144" t="e">
        <f t="shared" si="577"/>
        <v>#DIV/0!</v>
      </c>
      <c r="N298" s="129">
        <f t="shared" ref="N298" si="682">N299+N300+N301</f>
        <v>0</v>
      </c>
      <c r="O298" s="144">
        <f t="shared" si="680"/>
        <v>0</v>
      </c>
      <c r="P298" s="144" t="e">
        <f t="shared" si="578"/>
        <v>#DIV/0!</v>
      </c>
      <c r="Q298" s="129">
        <f t="shared" ref="Q298" si="683">Q299+Q300+Q301</f>
        <v>0</v>
      </c>
      <c r="R298" s="144">
        <f t="shared" si="680"/>
        <v>0</v>
      </c>
      <c r="S298" s="144" t="e">
        <f t="shared" si="579"/>
        <v>#DIV/0!</v>
      </c>
      <c r="T298" s="129">
        <f t="shared" ref="T298" si="684">T299+T300+T301</f>
        <v>150</v>
      </c>
      <c r="U298" s="144">
        <f t="shared" si="680"/>
        <v>0</v>
      </c>
      <c r="V298" s="144">
        <f t="shared" si="580"/>
        <v>0</v>
      </c>
      <c r="W298" s="129">
        <f t="shared" ref="W298" si="685">W299+W300+W301</f>
        <v>190</v>
      </c>
      <c r="X298" s="144">
        <f t="shared" si="680"/>
        <v>0</v>
      </c>
      <c r="Y298" s="144">
        <f t="shared" si="581"/>
        <v>0</v>
      </c>
      <c r="Z298" s="129">
        <f t="shared" ref="Z298" si="686">Z299+Z300+Z301</f>
        <v>205.3</v>
      </c>
      <c r="AA298" s="144">
        <f t="shared" si="680"/>
        <v>0</v>
      </c>
      <c r="AB298" s="144">
        <f t="shared" si="678"/>
        <v>0</v>
      </c>
      <c r="AC298" s="129">
        <f t="shared" ref="AC298" si="687">AC299+AC300+AC301</f>
        <v>0</v>
      </c>
      <c r="AD298" s="144">
        <f t="shared" si="680"/>
        <v>0</v>
      </c>
      <c r="AE298" s="144" t="e">
        <f t="shared" si="582"/>
        <v>#DIV/0!</v>
      </c>
      <c r="AF298" s="129">
        <f t="shared" ref="AF298" si="688">AF299+AF300+AF301</f>
        <v>0</v>
      </c>
      <c r="AG298" s="144">
        <f t="shared" si="680"/>
        <v>0</v>
      </c>
      <c r="AH298" s="144" t="e">
        <f t="shared" si="583"/>
        <v>#DIV/0!</v>
      </c>
      <c r="AI298" s="129">
        <f t="shared" ref="AI298" si="689">AI299+AI300+AI301</f>
        <v>0</v>
      </c>
      <c r="AJ298" s="144">
        <f t="shared" si="680"/>
        <v>0</v>
      </c>
      <c r="AK298" s="144" t="e">
        <f t="shared" si="584"/>
        <v>#DIV/0!</v>
      </c>
      <c r="AL298" s="129">
        <f t="shared" ref="AL298" si="690">AL299+AL300+AL301</f>
        <v>0</v>
      </c>
      <c r="AM298" s="144">
        <f t="shared" si="680"/>
        <v>0</v>
      </c>
      <c r="AN298" s="144" t="e">
        <f t="shared" si="585"/>
        <v>#DIV/0!</v>
      </c>
      <c r="AO298" s="129">
        <f t="shared" ref="AO298" si="691">AO299+AO300+AO301</f>
        <v>0</v>
      </c>
      <c r="AP298" s="144">
        <f t="shared" si="680"/>
        <v>0</v>
      </c>
      <c r="AQ298" s="144" t="e">
        <f t="shared" si="586"/>
        <v>#DIV/0!</v>
      </c>
      <c r="AR298" s="171"/>
    </row>
    <row r="299" spans="1:44" ht="31.2" outlineLevel="1">
      <c r="A299" s="364"/>
      <c r="B299" s="365"/>
      <c r="C299" s="366"/>
      <c r="D299" s="148" t="s">
        <v>2</v>
      </c>
      <c r="E299" s="129">
        <f t="shared" ref="E299:F301" si="692">H299+K299+N299+Q299+T299+W299+Z299+AC299+AF299+AI299+AL299+AO299</f>
        <v>0</v>
      </c>
      <c r="F299" s="149">
        <f t="shared" si="692"/>
        <v>0</v>
      </c>
      <c r="G299" s="146" t="e">
        <f t="shared" si="679"/>
        <v>#DIV/0!</v>
      </c>
      <c r="H299" s="155">
        <v>0</v>
      </c>
      <c r="I299" s="156">
        <v>0</v>
      </c>
      <c r="J299" s="146" t="e">
        <f t="shared" si="576"/>
        <v>#DIV/0!</v>
      </c>
      <c r="K299" s="155">
        <v>0</v>
      </c>
      <c r="L299" s="156">
        <v>0</v>
      </c>
      <c r="M299" s="146" t="e">
        <f t="shared" si="577"/>
        <v>#DIV/0!</v>
      </c>
      <c r="N299" s="155">
        <v>0</v>
      </c>
      <c r="O299" s="156">
        <v>0</v>
      </c>
      <c r="P299" s="146" t="e">
        <f t="shared" si="578"/>
        <v>#DIV/0!</v>
      </c>
      <c r="Q299" s="155">
        <v>0</v>
      </c>
      <c r="R299" s="156"/>
      <c r="S299" s="146" t="e">
        <f t="shared" si="579"/>
        <v>#DIV/0!</v>
      </c>
      <c r="T299" s="155">
        <v>0</v>
      </c>
      <c r="U299" s="156"/>
      <c r="V299" s="146" t="e">
        <f t="shared" si="580"/>
        <v>#DIV/0!</v>
      </c>
      <c r="W299" s="155">
        <v>0</v>
      </c>
      <c r="X299" s="156"/>
      <c r="Y299" s="146" t="e">
        <f t="shared" si="581"/>
        <v>#DIV/0!</v>
      </c>
      <c r="Z299" s="155">
        <v>0</v>
      </c>
      <c r="AA299" s="156"/>
      <c r="AB299" s="146" t="e">
        <f t="shared" si="678"/>
        <v>#DIV/0!</v>
      </c>
      <c r="AC299" s="155">
        <v>0</v>
      </c>
      <c r="AD299" s="156"/>
      <c r="AE299" s="146" t="e">
        <f t="shared" si="582"/>
        <v>#DIV/0!</v>
      </c>
      <c r="AF299" s="155">
        <v>0</v>
      </c>
      <c r="AG299" s="156"/>
      <c r="AH299" s="146" t="e">
        <f t="shared" si="583"/>
        <v>#DIV/0!</v>
      </c>
      <c r="AI299" s="155">
        <v>0</v>
      </c>
      <c r="AJ299" s="156"/>
      <c r="AK299" s="146" t="e">
        <f t="shared" si="584"/>
        <v>#DIV/0!</v>
      </c>
      <c r="AL299" s="155">
        <v>0</v>
      </c>
      <c r="AM299" s="156"/>
      <c r="AN299" s="146" t="e">
        <f t="shared" si="585"/>
        <v>#DIV/0!</v>
      </c>
      <c r="AO299" s="155">
        <v>0</v>
      </c>
      <c r="AP299" s="156"/>
      <c r="AQ299" s="146" t="e">
        <f t="shared" si="586"/>
        <v>#DIV/0!</v>
      </c>
      <c r="AR299" s="156"/>
    </row>
    <row r="300" spans="1:44" ht="15.6" outlineLevel="1">
      <c r="A300" s="364"/>
      <c r="B300" s="365"/>
      <c r="C300" s="366"/>
      <c r="D300" s="148" t="s">
        <v>43</v>
      </c>
      <c r="E300" s="129">
        <f t="shared" si="692"/>
        <v>545.29999999999995</v>
      </c>
      <c r="F300" s="149">
        <f t="shared" si="692"/>
        <v>0</v>
      </c>
      <c r="G300" s="146">
        <f t="shared" si="679"/>
        <v>0</v>
      </c>
      <c r="H300" s="155">
        <v>0</v>
      </c>
      <c r="I300" s="156">
        <v>0</v>
      </c>
      <c r="J300" s="146" t="e">
        <f t="shared" si="576"/>
        <v>#DIV/0!</v>
      </c>
      <c r="K300" s="155">
        <v>0</v>
      </c>
      <c r="L300" s="156">
        <v>0</v>
      </c>
      <c r="M300" s="146" t="e">
        <f t="shared" si="577"/>
        <v>#DIV/0!</v>
      </c>
      <c r="N300" s="155">
        <v>0</v>
      </c>
      <c r="O300" s="156">
        <v>0</v>
      </c>
      <c r="P300" s="146" t="e">
        <f t="shared" si="578"/>
        <v>#DIV/0!</v>
      </c>
      <c r="Q300" s="155">
        <v>0</v>
      </c>
      <c r="R300" s="156"/>
      <c r="S300" s="146" t="e">
        <f t="shared" si="579"/>
        <v>#DIV/0!</v>
      </c>
      <c r="T300" s="155">
        <v>150</v>
      </c>
      <c r="U300" s="156"/>
      <c r="V300" s="146">
        <f t="shared" si="580"/>
        <v>0</v>
      </c>
      <c r="W300" s="155">
        <v>190</v>
      </c>
      <c r="X300" s="156"/>
      <c r="Y300" s="146">
        <f t="shared" si="581"/>
        <v>0</v>
      </c>
      <c r="Z300" s="155">
        <v>205.3</v>
      </c>
      <c r="AA300" s="156"/>
      <c r="AB300" s="146">
        <f t="shared" si="678"/>
        <v>0</v>
      </c>
      <c r="AC300" s="155">
        <v>0</v>
      </c>
      <c r="AD300" s="156"/>
      <c r="AE300" s="146" t="e">
        <f t="shared" si="582"/>
        <v>#DIV/0!</v>
      </c>
      <c r="AF300" s="155">
        <v>0</v>
      </c>
      <c r="AG300" s="156"/>
      <c r="AH300" s="146" t="e">
        <f t="shared" si="583"/>
        <v>#DIV/0!</v>
      </c>
      <c r="AI300" s="155">
        <v>0</v>
      </c>
      <c r="AJ300" s="156"/>
      <c r="AK300" s="146" t="e">
        <f t="shared" si="584"/>
        <v>#DIV/0!</v>
      </c>
      <c r="AL300" s="155">
        <v>0</v>
      </c>
      <c r="AM300" s="156"/>
      <c r="AN300" s="146" t="e">
        <f t="shared" si="585"/>
        <v>#DIV/0!</v>
      </c>
      <c r="AO300" s="155">
        <v>0</v>
      </c>
      <c r="AP300" s="156"/>
      <c r="AQ300" s="146" t="e">
        <f t="shared" si="586"/>
        <v>#DIV/0!</v>
      </c>
      <c r="AR300" s="156"/>
    </row>
    <row r="301" spans="1:44" ht="31.2" outlineLevel="1">
      <c r="A301" s="364"/>
      <c r="B301" s="365"/>
      <c r="C301" s="366"/>
      <c r="D301" s="148" t="s">
        <v>308</v>
      </c>
      <c r="E301" s="129">
        <f t="shared" si="692"/>
        <v>0</v>
      </c>
      <c r="F301" s="149">
        <f t="shared" si="692"/>
        <v>0</v>
      </c>
      <c r="G301" s="146" t="e">
        <f t="shared" si="679"/>
        <v>#DIV/0!</v>
      </c>
      <c r="H301" s="155">
        <v>0</v>
      </c>
      <c r="I301" s="156">
        <v>0</v>
      </c>
      <c r="J301" s="146" t="e">
        <f t="shared" si="576"/>
        <v>#DIV/0!</v>
      </c>
      <c r="K301" s="155">
        <v>0</v>
      </c>
      <c r="L301" s="156">
        <v>0</v>
      </c>
      <c r="M301" s="146" t="e">
        <f t="shared" si="577"/>
        <v>#DIV/0!</v>
      </c>
      <c r="N301" s="155">
        <v>0</v>
      </c>
      <c r="O301" s="156">
        <v>0</v>
      </c>
      <c r="P301" s="146" t="e">
        <f t="shared" si="578"/>
        <v>#DIV/0!</v>
      </c>
      <c r="Q301" s="155">
        <v>0</v>
      </c>
      <c r="R301" s="156"/>
      <c r="S301" s="146" t="e">
        <f t="shared" si="579"/>
        <v>#DIV/0!</v>
      </c>
      <c r="T301" s="155">
        <v>0</v>
      </c>
      <c r="U301" s="156"/>
      <c r="V301" s="146" t="e">
        <f t="shared" si="580"/>
        <v>#DIV/0!</v>
      </c>
      <c r="W301" s="155">
        <v>0</v>
      </c>
      <c r="X301" s="156"/>
      <c r="Y301" s="146" t="e">
        <f t="shared" si="581"/>
        <v>#DIV/0!</v>
      </c>
      <c r="Z301" s="155">
        <v>0</v>
      </c>
      <c r="AA301" s="156"/>
      <c r="AB301" s="146" t="e">
        <f t="shared" si="678"/>
        <v>#DIV/0!</v>
      </c>
      <c r="AC301" s="155">
        <v>0</v>
      </c>
      <c r="AD301" s="156"/>
      <c r="AE301" s="146" t="e">
        <f t="shared" si="582"/>
        <v>#DIV/0!</v>
      </c>
      <c r="AF301" s="155">
        <v>0</v>
      </c>
      <c r="AG301" s="156"/>
      <c r="AH301" s="146" t="e">
        <f t="shared" si="583"/>
        <v>#DIV/0!</v>
      </c>
      <c r="AI301" s="155">
        <v>0</v>
      </c>
      <c r="AJ301" s="156"/>
      <c r="AK301" s="146" t="e">
        <f t="shared" si="584"/>
        <v>#DIV/0!</v>
      </c>
      <c r="AL301" s="155">
        <v>0</v>
      </c>
      <c r="AM301" s="156"/>
      <c r="AN301" s="146" t="e">
        <f t="shared" si="585"/>
        <v>#DIV/0!</v>
      </c>
      <c r="AO301" s="155">
        <v>0</v>
      </c>
      <c r="AP301" s="156"/>
      <c r="AQ301" s="146" t="e">
        <f t="shared" si="586"/>
        <v>#DIV/0!</v>
      </c>
      <c r="AR301" s="156"/>
    </row>
    <row r="302" spans="1:44" ht="15.6" outlineLevel="1">
      <c r="A302" s="364" t="s">
        <v>4</v>
      </c>
      <c r="B302" s="365" t="s">
        <v>404</v>
      </c>
      <c r="C302" s="366"/>
      <c r="D302" s="143" t="s">
        <v>307</v>
      </c>
      <c r="E302" s="129">
        <f>E303+E304+E305</f>
        <v>200</v>
      </c>
      <c r="F302" s="144">
        <f t="shared" ref="F302:AP302" si="693">F303+F304+F305</f>
        <v>0</v>
      </c>
      <c r="G302" s="144">
        <f t="shared" si="679"/>
        <v>0</v>
      </c>
      <c r="H302" s="129">
        <f t="shared" si="693"/>
        <v>0</v>
      </c>
      <c r="I302" s="144">
        <f t="shared" si="693"/>
        <v>0</v>
      </c>
      <c r="J302" s="144" t="e">
        <f t="shared" si="576"/>
        <v>#DIV/0!</v>
      </c>
      <c r="K302" s="129">
        <f t="shared" ref="K302" si="694">K303+K304+K305</f>
        <v>0</v>
      </c>
      <c r="L302" s="144">
        <f t="shared" si="693"/>
        <v>0</v>
      </c>
      <c r="M302" s="144" t="e">
        <f t="shared" si="577"/>
        <v>#DIV/0!</v>
      </c>
      <c r="N302" s="129">
        <f t="shared" ref="N302" si="695">N303+N304+N305</f>
        <v>0</v>
      </c>
      <c r="O302" s="144">
        <f t="shared" si="693"/>
        <v>0</v>
      </c>
      <c r="P302" s="144" t="e">
        <f t="shared" si="578"/>
        <v>#DIV/0!</v>
      </c>
      <c r="Q302" s="129">
        <f t="shared" ref="Q302" si="696">Q303+Q304+Q305</f>
        <v>0</v>
      </c>
      <c r="R302" s="144">
        <f t="shared" si="693"/>
        <v>0</v>
      </c>
      <c r="S302" s="144" t="e">
        <f t="shared" si="579"/>
        <v>#DIV/0!</v>
      </c>
      <c r="T302" s="129">
        <f t="shared" ref="T302" si="697">T303+T304+T305</f>
        <v>50</v>
      </c>
      <c r="U302" s="144">
        <f t="shared" si="693"/>
        <v>0</v>
      </c>
      <c r="V302" s="144">
        <f t="shared" si="580"/>
        <v>0</v>
      </c>
      <c r="W302" s="129">
        <f t="shared" ref="W302" si="698">W303+W304+W305</f>
        <v>150</v>
      </c>
      <c r="X302" s="144">
        <f t="shared" si="693"/>
        <v>0</v>
      </c>
      <c r="Y302" s="144">
        <f t="shared" si="581"/>
        <v>0</v>
      </c>
      <c r="Z302" s="129">
        <f t="shared" ref="Z302" si="699">Z303+Z304+Z305</f>
        <v>0</v>
      </c>
      <c r="AA302" s="144">
        <f t="shared" si="693"/>
        <v>0</v>
      </c>
      <c r="AB302" s="144" t="e">
        <f t="shared" si="678"/>
        <v>#DIV/0!</v>
      </c>
      <c r="AC302" s="129">
        <f t="shared" ref="AC302" si="700">AC303+AC304+AC305</f>
        <v>0</v>
      </c>
      <c r="AD302" s="144">
        <f t="shared" si="693"/>
        <v>0</v>
      </c>
      <c r="AE302" s="144" t="e">
        <f t="shared" si="582"/>
        <v>#DIV/0!</v>
      </c>
      <c r="AF302" s="129">
        <f t="shared" ref="AF302" si="701">AF303+AF304+AF305</f>
        <v>0</v>
      </c>
      <c r="AG302" s="144">
        <f t="shared" si="693"/>
        <v>0</v>
      </c>
      <c r="AH302" s="144" t="e">
        <f t="shared" si="583"/>
        <v>#DIV/0!</v>
      </c>
      <c r="AI302" s="129">
        <f t="shared" ref="AI302" si="702">AI303+AI304+AI305</f>
        <v>0</v>
      </c>
      <c r="AJ302" s="144">
        <f t="shared" si="693"/>
        <v>0</v>
      </c>
      <c r="AK302" s="144" t="e">
        <f t="shared" si="584"/>
        <v>#DIV/0!</v>
      </c>
      <c r="AL302" s="129">
        <f t="shared" ref="AL302" si="703">AL303+AL304+AL305</f>
        <v>0</v>
      </c>
      <c r="AM302" s="144">
        <f t="shared" si="693"/>
        <v>0</v>
      </c>
      <c r="AN302" s="144" t="e">
        <f t="shared" si="585"/>
        <v>#DIV/0!</v>
      </c>
      <c r="AO302" s="129">
        <f t="shared" ref="AO302" si="704">AO303+AO304+AO305</f>
        <v>0</v>
      </c>
      <c r="AP302" s="144">
        <f t="shared" si="693"/>
        <v>0</v>
      </c>
      <c r="AQ302" s="144" t="e">
        <f t="shared" si="586"/>
        <v>#DIV/0!</v>
      </c>
      <c r="AR302" s="171"/>
    </row>
    <row r="303" spans="1:44" ht="31.2" outlineLevel="1">
      <c r="A303" s="364"/>
      <c r="B303" s="365"/>
      <c r="C303" s="366"/>
      <c r="D303" s="148" t="s">
        <v>2</v>
      </c>
      <c r="E303" s="129">
        <f t="shared" ref="E303:F305" si="705">H303+K303+N303+Q303+T303+W303+Z303+AC303+AF303+AI303+AL303+AO303</f>
        <v>0</v>
      </c>
      <c r="F303" s="149">
        <f t="shared" si="705"/>
        <v>0</v>
      </c>
      <c r="G303" s="146" t="e">
        <f t="shared" si="679"/>
        <v>#DIV/0!</v>
      </c>
      <c r="H303" s="155">
        <v>0</v>
      </c>
      <c r="I303" s="156">
        <v>0</v>
      </c>
      <c r="J303" s="146" t="e">
        <f t="shared" si="576"/>
        <v>#DIV/0!</v>
      </c>
      <c r="K303" s="155">
        <v>0</v>
      </c>
      <c r="L303" s="156">
        <v>0</v>
      </c>
      <c r="M303" s="146" t="e">
        <f t="shared" si="577"/>
        <v>#DIV/0!</v>
      </c>
      <c r="N303" s="155">
        <v>0</v>
      </c>
      <c r="O303" s="156">
        <v>0</v>
      </c>
      <c r="P303" s="146" t="e">
        <f t="shared" si="578"/>
        <v>#DIV/0!</v>
      </c>
      <c r="Q303" s="155">
        <v>0</v>
      </c>
      <c r="R303" s="156"/>
      <c r="S303" s="146" t="e">
        <f t="shared" si="579"/>
        <v>#DIV/0!</v>
      </c>
      <c r="T303" s="155">
        <v>0</v>
      </c>
      <c r="U303" s="156"/>
      <c r="V303" s="146" t="e">
        <f t="shared" si="580"/>
        <v>#DIV/0!</v>
      </c>
      <c r="W303" s="155">
        <v>0</v>
      </c>
      <c r="X303" s="156"/>
      <c r="Y303" s="146" t="e">
        <f t="shared" si="581"/>
        <v>#DIV/0!</v>
      </c>
      <c r="Z303" s="155">
        <v>0</v>
      </c>
      <c r="AA303" s="156"/>
      <c r="AB303" s="146" t="e">
        <f t="shared" si="678"/>
        <v>#DIV/0!</v>
      </c>
      <c r="AC303" s="155">
        <v>0</v>
      </c>
      <c r="AD303" s="156"/>
      <c r="AE303" s="146" t="e">
        <f t="shared" si="582"/>
        <v>#DIV/0!</v>
      </c>
      <c r="AF303" s="155">
        <v>0</v>
      </c>
      <c r="AG303" s="156"/>
      <c r="AH303" s="146" t="e">
        <f t="shared" si="583"/>
        <v>#DIV/0!</v>
      </c>
      <c r="AI303" s="155">
        <v>0</v>
      </c>
      <c r="AJ303" s="156"/>
      <c r="AK303" s="146" t="e">
        <f t="shared" si="584"/>
        <v>#DIV/0!</v>
      </c>
      <c r="AL303" s="155">
        <v>0</v>
      </c>
      <c r="AM303" s="156"/>
      <c r="AN303" s="146" t="e">
        <f t="shared" si="585"/>
        <v>#DIV/0!</v>
      </c>
      <c r="AO303" s="155">
        <v>0</v>
      </c>
      <c r="AP303" s="156"/>
      <c r="AQ303" s="146" t="e">
        <f t="shared" si="586"/>
        <v>#DIV/0!</v>
      </c>
      <c r="AR303" s="156"/>
    </row>
    <row r="304" spans="1:44" ht="15.6" outlineLevel="1">
      <c r="A304" s="364"/>
      <c r="B304" s="365"/>
      <c r="C304" s="366"/>
      <c r="D304" s="148" t="s">
        <v>43</v>
      </c>
      <c r="E304" s="129">
        <f t="shared" si="705"/>
        <v>200</v>
      </c>
      <c r="F304" s="149">
        <f t="shared" si="705"/>
        <v>0</v>
      </c>
      <c r="G304" s="146">
        <f t="shared" si="679"/>
        <v>0</v>
      </c>
      <c r="H304" s="155">
        <v>0</v>
      </c>
      <c r="I304" s="156">
        <v>0</v>
      </c>
      <c r="J304" s="146" t="e">
        <f t="shared" si="576"/>
        <v>#DIV/0!</v>
      </c>
      <c r="K304" s="155">
        <v>0</v>
      </c>
      <c r="L304" s="156">
        <v>0</v>
      </c>
      <c r="M304" s="146" t="e">
        <f t="shared" si="577"/>
        <v>#DIV/0!</v>
      </c>
      <c r="N304" s="155">
        <v>0</v>
      </c>
      <c r="O304" s="156">
        <v>0</v>
      </c>
      <c r="P304" s="146" t="e">
        <f t="shared" si="578"/>
        <v>#DIV/0!</v>
      </c>
      <c r="Q304" s="155">
        <v>0</v>
      </c>
      <c r="R304" s="156"/>
      <c r="S304" s="146" t="e">
        <f t="shared" si="579"/>
        <v>#DIV/0!</v>
      </c>
      <c r="T304" s="155">
        <v>50</v>
      </c>
      <c r="U304" s="156"/>
      <c r="V304" s="146">
        <f t="shared" si="580"/>
        <v>0</v>
      </c>
      <c r="W304" s="155">
        <v>150</v>
      </c>
      <c r="X304" s="156"/>
      <c r="Y304" s="146">
        <f t="shared" si="581"/>
        <v>0</v>
      </c>
      <c r="Z304" s="155">
        <v>0</v>
      </c>
      <c r="AA304" s="156"/>
      <c r="AB304" s="146" t="e">
        <f t="shared" si="678"/>
        <v>#DIV/0!</v>
      </c>
      <c r="AC304" s="155">
        <v>0</v>
      </c>
      <c r="AD304" s="156"/>
      <c r="AE304" s="146" t="e">
        <f t="shared" si="582"/>
        <v>#DIV/0!</v>
      </c>
      <c r="AF304" s="155">
        <v>0</v>
      </c>
      <c r="AG304" s="156"/>
      <c r="AH304" s="146" t="e">
        <f t="shared" si="583"/>
        <v>#DIV/0!</v>
      </c>
      <c r="AI304" s="155">
        <v>0</v>
      </c>
      <c r="AJ304" s="156"/>
      <c r="AK304" s="146" t="e">
        <f t="shared" si="584"/>
        <v>#DIV/0!</v>
      </c>
      <c r="AL304" s="155">
        <v>0</v>
      </c>
      <c r="AM304" s="156"/>
      <c r="AN304" s="146" t="e">
        <f t="shared" si="585"/>
        <v>#DIV/0!</v>
      </c>
      <c r="AO304" s="155">
        <v>0</v>
      </c>
      <c r="AP304" s="156"/>
      <c r="AQ304" s="146" t="e">
        <f t="shared" si="586"/>
        <v>#DIV/0!</v>
      </c>
      <c r="AR304" s="156"/>
    </row>
    <row r="305" spans="1:44" ht="31.2" outlineLevel="1">
      <c r="A305" s="364"/>
      <c r="B305" s="365"/>
      <c r="C305" s="366"/>
      <c r="D305" s="148" t="s">
        <v>308</v>
      </c>
      <c r="E305" s="129">
        <f t="shared" si="705"/>
        <v>0</v>
      </c>
      <c r="F305" s="149">
        <f t="shared" si="705"/>
        <v>0</v>
      </c>
      <c r="G305" s="146" t="e">
        <f t="shared" si="679"/>
        <v>#DIV/0!</v>
      </c>
      <c r="H305" s="155">
        <v>0</v>
      </c>
      <c r="I305" s="156">
        <v>0</v>
      </c>
      <c r="J305" s="146" t="e">
        <f t="shared" si="576"/>
        <v>#DIV/0!</v>
      </c>
      <c r="K305" s="155">
        <v>0</v>
      </c>
      <c r="L305" s="156">
        <v>0</v>
      </c>
      <c r="M305" s="146" t="e">
        <f t="shared" si="577"/>
        <v>#DIV/0!</v>
      </c>
      <c r="N305" s="155">
        <v>0</v>
      </c>
      <c r="O305" s="156">
        <v>0</v>
      </c>
      <c r="P305" s="146" t="e">
        <f t="shared" si="578"/>
        <v>#DIV/0!</v>
      </c>
      <c r="Q305" s="155">
        <v>0</v>
      </c>
      <c r="R305" s="156"/>
      <c r="S305" s="146" t="e">
        <f t="shared" si="579"/>
        <v>#DIV/0!</v>
      </c>
      <c r="T305" s="155">
        <v>0</v>
      </c>
      <c r="U305" s="156"/>
      <c r="V305" s="146" t="e">
        <f t="shared" si="580"/>
        <v>#DIV/0!</v>
      </c>
      <c r="W305" s="155">
        <v>0</v>
      </c>
      <c r="X305" s="156"/>
      <c r="Y305" s="146" t="e">
        <f t="shared" si="581"/>
        <v>#DIV/0!</v>
      </c>
      <c r="Z305" s="155">
        <v>0</v>
      </c>
      <c r="AA305" s="156"/>
      <c r="AB305" s="146" t="e">
        <f t="shared" si="678"/>
        <v>#DIV/0!</v>
      </c>
      <c r="AC305" s="155">
        <v>0</v>
      </c>
      <c r="AD305" s="156"/>
      <c r="AE305" s="146" t="e">
        <f t="shared" si="582"/>
        <v>#DIV/0!</v>
      </c>
      <c r="AF305" s="155">
        <v>0</v>
      </c>
      <c r="AG305" s="156"/>
      <c r="AH305" s="146" t="e">
        <f t="shared" si="583"/>
        <v>#DIV/0!</v>
      </c>
      <c r="AI305" s="155">
        <v>0</v>
      </c>
      <c r="AJ305" s="156"/>
      <c r="AK305" s="146" t="e">
        <f t="shared" si="584"/>
        <v>#DIV/0!</v>
      </c>
      <c r="AL305" s="155">
        <v>0</v>
      </c>
      <c r="AM305" s="156"/>
      <c r="AN305" s="146" t="e">
        <f t="shared" si="585"/>
        <v>#DIV/0!</v>
      </c>
      <c r="AO305" s="155">
        <v>0</v>
      </c>
      <c r="AP305" s="156"/>
      <c r="AQ305" s="146" t="e">
        <f t="shared" si="586"/>
        <v>#DIV/0!</v>
      </c>
      <c r="AR305" s="156"/>
    </row>
    <row r="306" spans="1:44" ht="15.6" outlineLevel="1">
      <c r="A306" s="364" t="s">
        <v>5</v>
      </c>
      <c r="B306" s="365" t="s">
        <v>405</v>
      </c>
      <c r="C306" s="366"/>
      <c r="D306" s="143" t="s">
        <v>307</v>
      </c>
      <c r="E306" s="129">
        <f>E307+E308+E309</f>
        <v>153.69999999999999</v>
      </c>
      <c r="F306" s="144">
        <f t="shared" ref="F306:AP306" si="706">F307+F308+F309</f>
        <v>0</v>
      </c>
      <c r="G306" s="144">
        <f t="shared" si="679"/>
        <v>0</v>
      </c>
      <c r="H306" s="129">
        <f t="shared" si="706"/>
        <v>0</v>
      </c>
      <c r="I306" s="144">
        <f t="shared" si="706"/>
        <v>0</v>
      </c>
      <c r="J306" s="144" t="e">
        <f t="shared" si="576"/>
        <v>#DIV/0!</v>
      </c>
      <c r="K306" s="129">
        <f t="shared" ref="K306" si="707">K307+K308+K309</f>
        <v>0</v>
      </c>
      <c r="L306" s="144">
        <f t="shared" si="706"/>
        <v>0</v>
      </c>
      <c r="M306" s="144" t="e">
        <f t="shared" si="577"/>
        <v>#DIV/0!</v>
      </c>
      <c r="N306" s="129">
        <f t="shared" ref="N306" si="708">N307+N308+N309</f>
        <v>0</v>
      </c>
      <c r="O306" s="144">
        <f t="shared" si="706"/>
        <v>0</v>
      </c>
      <c r="P306" s="144" t="e">
        <f t="shared" si="578"/>
        <v>#DIV/0!</v>
      </c>
      <c r="Q306" s="129">
        <f t="shared" ref="Q306" si="709">Q307+Q308+Q309</f>
        <v>0</v>
      </c>
      <c r="R306" s="144">
        <f t="shared" si="706"/>
        <v>0</v>
      </c>
      <c r="S306" s="144" t="e">
        <f t="shared" si="579"/>
        <v>#DIV/0!</v>
      </c>
      <c r="T306" s="129">
        <f t="shared" ref="T306" si="710">T307+T308+T309</f>
        <v>153.69999999999999</v>
      </c>
      <c r="U306" s="144">
        <f t="shared" si="706"/>
        <v>0</v>
      </c>
      <c r="V306" s="144">
        <f t="shared" si="580"/>
        <v>0</v>
      </c>
      <c r="W306" s="129">
        <f t="shared" ref="W306" si="711">W307+W308+W309</f>
        <v>0</v>
      </c>
      <c r="X306" s="144">
        <f t="shared" si="706"/>
        <v>0</v>
      </c>
      <c r="Y306" s="144" t="e">
        <f t="shared" si="581"/>
        <v>#DIV/0!</v>
      </c>
      <c r="Z306" s="129">
        <f t="shared" ref="Z306" si="712">Z307+Z308+Z309</f>
        <v>0</v>
      </c>
      <c r="AA306" s="144">
        <f t="shared" si="706"/>
        <v>0</v>
      </c>
      <c r="AB306" s="144" t="e">
        <f t="shared" si="678"/>
        <v>#DIV/0!</v>
      </c>
      <c r="AC306" s="129">
        <f t="shared" ref="AC306" si="713">AC307+AC308+AC309</f>
        <v>0</v>
      </c>
      <c r="AD306" s="144">
        <f t="shared" si="706"/>
        <v>0</v>
      </c>
      <c r="AE306" s="144" t="e">
        <f t="shared" si="582"/>
        <v>#DIV/0!</v>
      </c>
      <c r="AF306" s="129">
        <f t="shared" ref="AF306" si="714">AF307+AF308+AF309</f>
        <v>0</v>
      </c>
      <c r="AG306" s="144">
        <f t="shared" si="706"/>
        <v>0</v>
      </c>
      <c r="AH306" s="144" t="e">
        <f t="shared" si="583"/>
        <v>#DIV/0!</v>
      </c>
      <c r="AI306" s="129">
        <f t="shared" ref="AI306" si="715">AI307+AI308+AI309</f>
        <v>0</v>
      </c>
      <c r="AJ306" s="144">
        <f t="shared" si="706"/>
        <v>0</v>
      </c>
      <c r="AK306" s="144" t="e">
        <f t="shared" si="584"/>
        <v>#DIV/0!</v>
      </c>
      <c r="AL306" s="129">
        <f t="shared" ref="AL306" si="716">AL307+AL308+AL309</f>
        <v>0</v>
      </c>
      <c r="AM306" s="144">
        <f t="shared" si="706"/>
        <v>0</v>
      </c>
      <c r="AN306" s="144" t="e">
        <f t="shared" si="585"/>
        <v>#DIV/0!</v>
      </c>
      <c r="AO306" s="129">
        <f t="shared" ref="AO306" si="717">AO307+AO308+AO309</f>
        <v>0</v>
      </c>
      <c r="AP306" s="144">
        <f t="shared" si="706"/>
        <v>0</v>
      </c>
      <c r="AQ306" s="144" t="e">
        <f t="shared" si="586"/>
        <v>#DIV/0!</v>
      </c>
      <c r="AR306" s="171"/>
    </row>
    <row r="307" spans="1:44" ht="31.2" outlineLevel="1">
      <c r="A307" s="364"/>
      <c r="B307" s="365"/>
      <c r="C307" s="366"/>
      <c r="D307" s="148" t="s">
        <v>2</v>
      </c>
      <c r="E307" s="129">
        <f t="shared" ref="E307:F309" si="718">H307+K307+N307+Q307+T307+W307+Z307+AC307+AF307+AI307+AL307+AO307</f>
        <v>0</v>
      </c>
      <c r="F307" s="149">
        <f t="shared" si="718"/>
        <v>0</v>
      </c>
      <c r="G307" s="146" t="e">
        <f t="shared" si="679"/>
        <v>#DIV/0!</v>
      </c>
      <c r="H307" s="155">
        <v>0</v>
      </c>
      <c r="I307" s="156">
        <v>0</v>
      </c>
      <c r="J307" s="146" t="e">
        <f t="shared" si="576"/>
        <v>#DIV/0!</v>
      </c>
      <c r="K307" s="155">
        <v>0</v>
      </c>
      <c r="L307" s="156">
        <v>0</v>
      </c>
      <c r="M307" s="146" t="e">
        <f t="shared" si="577"/>
        <v>#DIV/0!</v>
      </c>
      <c r="N307" s="155">
        <v>0</v>
      </c>
      <c r="O307" s="156">
        <v>0</v>
      </c>
      <c r="P307" s="146" t="e">
        <f t="shared" si="578"/>
        <v>#DIV/0!</v>
      </c>
      <c r="Q307" s="155">
        <v>0</v>
      </c>
      <c r="R307" s="156"/>
      <c r="S307" s="146" t="e">
        <f t="shared" si="579"/>
        <v>#DIV/0!</v>
      </c>
      <c r="T307" s="155">
        <v>0</v>
      </c>
      <c r="U307" s="156"/>
      <c r="V307" s="146" t="e">
        <f t="shared" si="580"/>
        <v>#DIV/0!</v>
      </c>
      <c r="W307" s="155">
        <v>0</v>
      </c>
      <c r="X307" s="156"/>
      <c r="Y307" s="146" t="e">
        <f t="shared" si="581"/>
        <v>#DIV/0!</v>
      </c>
      <c r="Z307" s="155">
        <v>0</v>
      </c>
      <c r="AA307" s="156"/>
      <c r="AB307" s="146" t="e">
        <f t="shared" si="678"/>
        <v>#DIV/0!</v>
      </c>
      <c r="AC307" s="155">
        <v>0</v>
      </c>
      <c r="AD307" s="156"/>
      <c r="AE307" s="146" t="e">
        <f t="shared" si="582"/>
        <v>#DIV/0!</v>
      </c>
      <c r="AF307" s="155">
        <v>0</v>
      </c>
      <c r="AG307" s="156"/>
      <c r="AH307" s="146" t="e">
        <f t="shared" si="583"/>
        <v>#DIV/0!</v>
      </c>
      <c r="AI307" s="155">
        <v>0</v>
      </c>
      <c r="AJ307" s="156"/>
      <c r="AK307" s="146" t="e">
        <f t="shared" si="584"/>
        <v>#DIV/0!</v>
      </c>
      <c r="AL307" s="155">
        <v>0</v>
      </c>
      <c r="AM307" s="156"/>
      <c r="AN307" s="146" t="e">
        <f t="shared" si="585"/>
        <v>#DIV/0!</v>
      </c>
      <c r="AO307" s="155">
        <v>0</v>
      </c>
      <c r="AP307" s="156"/>
      <c r="AQ307" s="146" t="e">
        <f t="shared" si="586"/>
        <v>#DIV/0!</v>
      </c>
      <c r="AR307" s="156"/>
    </row>
    <row r="308" spans="1:44" ht="15.6" outlineLevel="1">
      <c r="A308" s="364"/>
      <c r="B308" s="365"/>
      <c r="C308" s="366"/>
      <c r="D308" s="148" t="s">
        <v>43</v>
      </c>
      <c r="E308" s="129">
        <f t="shared" si="718"/>
        <v>153.69999999999999</v>
      </c>
      <c r="F308" s="149">
        <f t="shared" si="718"/>
        <v>0</v>
      </c>
      <c r="G308" s="146">
        <f t="shared" si="679"/>
        <v>0</v>
      </c>
      <c r="H308" s="155">
        <v>0</v>
      </c>
      <c r="I308" s="156">
        <v>0</v>
      </c>
      <c r="J308" s="146" t="e">
        <f t="shared" si="576"/>
        <v>#DIV/0!</v>
      </c>
      <c r="K308" s="155">
        <v>0</v>
      </c>
      <c r="L308" s="156">
        <v>0</v>
      </c>
      <c r="M308" s="146" t="e">
        <f t="shared" si="577"/>
        <v>#DIV/0!</v>
      </c>
      <c r="N308" s="155">
        <v>0</v>
      </c>
      <c r="O308" s="156">
        <v>0</v>
      </c>
      <c r="P308" s="146" t="e">
        <f t="shared" si="578"/>
        <v>#DIV/0!</v>
      </c>
      <c r="Q308" s="155">
        <v>0</v>
      </c>
      <c r="R308" s="156"/>
      <c r="S308" s="146" t="e">
        <f t="shared" si="579"/>
        <v>#DIV/0!</v>
      </c>
      <c r="T308" s="155">
        <v>153.69999999999999</v>
      </c>
      <c r="U308" s="156"/>
      <c r="V308" s="146">
        <f t="shared" si="580"/>
        <v>0</v>
      </c>
      <c r="W308" s="155">
        <v>0</v>
      </c>
      <c r="X308" s="156"/>
      <c r="Y308" s="146" t="e">
        <f t="shared" si="581"/>
        <v>#DIV/0!</v>
      </c>
      <c r="Z308" s="155">
        <v>0</v>
      </c>
      <c r="AA308" s="156"/>
      <c r="AB308" s="146" t="e">
        <f t="shared" si="678"/>
        <v>#DIV/0!</v>
      </c>
      <c r="AC308" s="155">
        <v>0</v>
      </c>
      <c r="AD308" s="156"/>
      <c r="AE308" s="146" t="e">
        <f t="shared" si="582"/>
        <v>#DIV/0!</v>
      </c>
      <c r="AF308" s="155">
        <v>0</v>
      </c>
      <c r="AG308" s="156"/>
      <c r="AH308" s="146" t="e">
        <f t="shared" si="583"/>
        <v>#DIV/0!</v>
      </c>
      <c r="AI308" s="155">
        <v>0</v>
      </c>
      <c r="AJ308" s="156"/>
      <c r="AK308" s="146" t="e">
        <f t="shared" si="584"/>
        <v>#DIV/0!</v>
      </c>
      <c r="AL308" s="155">
        <v>0</v>
      </c>
      <c r="AM308" s="156"/>
      <c r="AN308" s="146" t="e">
        <f t="shared" si="585"/>
        <v>#DIV/0!</v>
      </c>
      <c r="AO308" s="155">
        <v>0</v>
      </c>
      <c r="AP308" s="156"/>
      <c r="AQ308" s="146" t="e">
        <f t="shared" si="586"/>
        <v>#DIV/0!</v>
      </c>
      <c r="AR308" s="156"/>
    </row>
    <row r="309" spans="1:44" ht="31.2" outlineLevel="1">
      <c r="A309" s="364"/>
      <c r="B309" s="365"/>
      <c r="C309" s="366"/>
      <c r="D309" s="148" t="s">
        <v>308</v>
      </c>
      <c r="E309" s="129">
        <f t="shared" si="718"/>
        <v>0</v>
      </c>
      <c r="F309" s="149">
        <f t="shared" si="718"/>
        <v>0</v>
      </c>
      <c r="G309" s="146" t="e">
        <f t="shared" si="679"/>
        <v>#DIV/0!</v>
      </c>
      <c r="H309" s="155">
        <v>0</v>
      </c>
      <c r="I309" s="156">
        <v>0</v>
      </c>
      <c r="J309" s="146" t="e">
        <f t="shared" si="576"/>
        <v>#DIV/0!</v>
      </c>
      <c r="K309" s="155">
        <v>0</v>
      </c>
      <c r="L309" s="156">
        <v>0</v>
      </c>
      <c r="M309" s="146" t="e">
        <f t="shared" si="577"/>
        <v>#DIV/0!</v>
      </c>
      <c r="N309" s="155">
        <v>0</v>
      </c>
      <c r="O309" s="156">
        <v>0</v>
      </c>
      <c r="P309" s="146" t="e">
        <f t="shared" si="578"/>
        <v>#DIV/0!</v>
      </c>
      <c r="Q309" s="155">
        <v>0</v>
      </c>
      <c r="R309" s="156"/>
      <c r="S309" s="146" t="e">
        <f t="shared" si="579"/>
        <v>#DIV/0!</v>
      </c>
      <c r="T309" s="155">
        <v>0</v>
      </c>
      <c r="U309" s="156"/>
      <c r="V309" s="146" t="e">
        <f t="shared" si="580"/>
        <v>#DIV/0!</v>
      </c>
      <c r="W309" s="155">
        <v>0</v>
      </c>
      <c r="X309" s="156"/>
      <c r="Y309" s="146" t="e">
        <f t="shared" si="581"/>
        <v>#DIV/0!</v>
      </c>
      <c r="Z309" s="155">
        <v>0</v>
      </c>
      <c r="AA309" s="156"/>
      <c r="AB309" s="146" t="e">
        <f t="shared" si="678"/>
        <v>#DIV/0!</v>
      </c>
      <c r="AC309" s="155">
        <v>0</v>
      </c>
      <c r="AD309" s="156"/>
      <c r="AE309" s="146" t="e">
        <f t="shared" si="582"/>
        <v>#DIV/0!</v>
      </c>
      <c r="AF309" s="155">
        <v>0</v>
      </c>
      <c r="AG309" s="156"/>
      <c r="AH309" s="146" t="e">
        <f t="shared" si="583"/>
        <v>#DIV/0!</v>
      </c>
      <c r="AI309" s="155">
        <v>0</v>
      </c>
      <c r="AJ309" s="156"/>
      <c r="AK309" s="146" t="e">
        <f t="shared" si="584"/>
        <v>#DIV/0!</v>
      </c>
      <c r="AL309" s="155">
        <v>0</v>
      </c>
      <c r="AM309" s="156"/>
      <c r="AN309" s="146" t="e">
        <f t="shared" si="585"/>
        <v>#DIV/0!</v>
      </c>
      <c r="AO309" s="155">
        <v>0</v>
      </c>
      <c r="AP309" s="156"/>
      <c r="AQ309" s="146" t="e">
        <f t="shared" si="586"/>
        <v>#DIV/0!</v>
      </c>
      <c r="AR309" s="156"/>
    </row>
    <row r="310" spans="1:44" ht="15.6" outlineLevel="1">
      <c r="A310" s="364" t="s">
        <v>9</v>
      </c>
      <c r="B310" s="365" t="s">
        <v>406</v>
      </c>
      <c r="C310" s="366"/>
      <c r="D310" s="143" t="s">
        <v>307</v>
      </c>
      <c r="E310" s="129">
        <f>E311+E312+E313</f>
        <v>168.7</v>
      </c>
      <c r="F310" s="144">
        <f t="shared" ref="F310:AP310" si="719">F311+F312+F313</f>
        <v>0</v>
      </c>
      <c r="G310" s="144">
        <f t="shared" si="679"/>
        <v>0</v>
      </c>
      <c r="H310" s="129">
        <f t="shared" si="719"/>
        <v>0</v>
      </c>
      <c r="I310" s="144">
        <f t="shared" si="719"/>
        <v>0</v>
      </c>
      <c r="J310" s="144" t="e">
        <f t="shared" si="576"/>
        <v>#DIV/0!</v>
      </c>
      <c r="K310" s="129">
        <f t="shared" ref="K310" si="720">K311+K312+K313</f>
        <v>0</v>
      </c>
      <c r="L310" s="144">
        <f t="shared" si="719"/>
        <v>0</v>
      </c>
      <c r="M310" s="144" t="e">
        <f t="shared" si="577"/>
        <v>#DIV/0!</v>
      </c>
      <c r="N310" s="129">
        <f t="shared" ref="N310" si="721">N311+N312+N313</f>
        <v>0</v>
      </c>
      <c r="O310" s="144">
        <f t="shared" si="719"/>
        <v>0</v>
      </c>
      <c r="P310" s="144" t="e">
        <f t="shared" si="578"/>
        <v>#DIV/0!</v>
      </c>
      <c r="Q310" s="129">
        <f t="shared" ref="Q310" si="722">Q311+Q312+Q313</f>
        <v>0</v>
      </c>
      <c r="R310" s="144">
        <f t="shared" si="719"/>
        <v>0</v>
      </c>
      <c r="S310" s="144" t="e">
        <f t="shared" si="579"/>
        <v>#DIV/0!</v>
      </c>
      <c r="T310" s="129">
        <f t="shared" ref="T310" si="723">T311+T312+T313</f>
        <v>168.7</v>
      </c>
      <c r="U310" s="144">
        <f t="shared" si="719"/>
        <v>0</v>
      </c>
      <c r="V310" s="144">
        <f t="shared" si="580"/>
        <v>0</v>
      </c>
      <c r="W310" s="129">
        <f t="shared" ref="W310" si="724">W311+W312+W313</f>
        <v>0</v>
      </c>
      <c r="X310" s="144">
        <f t="shared" si="719"/>
        <v>0</v>
      </c>
      <c r="Y310" s="144" t="e">
        <f t="shared" si="581"/>
        <v>#DIV/0!</v>
      </c>
      <c r="Z310" s="129">
        <f t="shared" ref="Z310" si="725">Z311+Z312+Z313</f>
        <v>0</v>
      </c>
      <c r="AA310" s="144">
        <f t="shared" si="719"/>
        <v>0</v>
      </c>
      <c r="AB310" s="144" t="e">
        <f t="shared" si="678"/>
        <v>#DIV/0!</v>
      </c>
      <c r="AC310" s="129">
        <f t="shared" ref="AC310" si="726">AC311+AC312+AC313</f>
        <v>0</v>
      </c>
      <c r="AD310" s="144">
        <f t="shared" si="719"/>
        <v>0</v>
      </c>
      <c r="AE310" s="144" t="e">
        <f t="shared" si="582"/>
        <v>#DIV/0!</v>
      </c>
      <c r="AF310" s="129">
        <f t="shared" ref="AF310" si="727">AF311+AF312+AF313</f>
        <v>0</v>
      </c>
      <c r="AG310" s="144">
        <f t="shared" si="719"/>
        <v>0</v>
      </c>
      <c r="AH310" s="144" t="e">
        <f t="shared" si="583"/>
        <v>#DIV/0!</v>
      </c>
      <c r="AI310" s="129">
        <f t="shared" ref="AI310" si="728">AI311+AI312+AI313</f>
        <v>0</v>
      </c>
      <c r="AJ310" s="144">
        <f t="shared" si="719"/>
        <v>0</v>
      </c>
      <c r="AK310" s="144" t="e">
        <f t="shared" si="584"/>
        <v>#DIV/0!</v>
      </c>
      <c r="AL310" s="129">
        <f t="shared" ref="AL310" si="729">AL311+AL312+AL313</f>
        <v>0</v>
      </c>
      <c r="AM310" s="144">
        <f t="shared" si="719"/>
        <v>0</v>
      </c>
      <c r="AN310" s="144" t="e">
        <f t="shared" si="585"/>
        <v>#DIV/0!</v>
      </c>
      <c r="AO310" s="129">
        <f t="shared" ref="AO310" si="730">AO311+AO312+AO313</f>
        <v>0</v>
      </c>
      <c r="AP310" s="144">
        <f t="shared" si="719"/>
        <v>0</v>
      </c>
      <c r="AQ310" s="144" t="e">
        <f t="shared" si="586"/>
        <v>#DIV/0!</v>
      </c>
      <c r="AR310" s="171"/>
    </row>
    <row r="311" spans="1:44" ht="31.2" outlineLevel="1">
      <c r="A311" s="364"/>
      <c r="B311" s="365"/>
      <c r="C311" s="366"/>
      <c r="D311" s="148" t="s">
        <v>2</v>
      </c>
      <c r="E311" s="129">
        <f t="shared" ref="E311:F313" si="731">H311+K311+N311+Q311+T311+W311+Z311+AC311+AF311+AI311+AL311+AO311</f>
        <v>0</v>
      </c>
      <c r="F311" s="149">
        <f t="shared" si="731"/>
        <v>0</v>
      </c>
      <c r="G311" s="146" t="e">
        <f t="shared" si="679"/>
        <v>#DIV/0!</v>
      </c>
      <c r="H311" s="155">
        <v>0</v>
      </c>
      <c r="I311" s="156">
        <v>0</v>
      </c>
      <c r="J311" s="146" t="e">
        <f t="shared" si="576"/>
        <v>#DIV/0!</v>
      </c>
      <c r="K311" s="155">
        <v>0</v>
      </c>
      <c r="L311" s="156">
        <v>0</v>
      </c>
      <c r="M311" s="146" t="e">
        <f t="shared" si="577"/>
        <v>#DIV/0!</v>
      </c>
      <c r="N311" s="155">
        <v>0</v>
      </c>
      <c r="O311" s="156">
        <v>0</v>
      </c>
      <c r="P311" s="146" t="e">
        <f t="shared" si="578"/>
        <v>#DIV/0!</v>
      </c>
      <c r="Q311" s="155">
        <v>0</v>
      </c>
      <c r="R311" s="156"/>
      <c r="S311" s="146" t="e">
        <f t="shared" si="579"/>
        <v>#DIV/0!</v>
      </c>
      <c r="T311" s="155">
        <v>0</v>
      </c>
      <c r="U311" s="156"/>
      <c r="V311" s="146" t="e">
        <f t="shared" si="580"/>
        <v>#DIV/0!</v>
      </c>
      <c r="W311" s="155">
        <v>0</v>
      </c>
      <c r="X311" s="156"/>
      <c r="Y311" s="146" t="e">
        <f t="shared" si="581"/>
        <v>#DIV/0!</v>
      </c>
      <c r="Z311" s="155">
        <v>0</v>
      </c>
      <c r="AA311" s="156"/>
      <c r="AB311" s="146" t="e">
        <f t="shared" si="678"/>
        <v>#DIV/0!</v>
      </c>
      <c r="AC311" s="155">
        <v>0</v>
      </c>
      <c r="AD311" s="156"/>
      <c r="AE311" s="146" t="e">
        <f t="shared" si="582"/>
        <v>#DIV/0!</v>
      </c>
      <c r="AF311" s="155">
        <v>0</v>
      </c>
      <c r="AG311" s="156"/>
      <c r="AH311" s="146" t="e">
        <f t="shared" si="583"/>
        <v>#DIV/0!</v>
      </c>
      <c r="AI311" s="155">
        <v>0</v>
      </c>
      <c r="AJ311" s="156"/>
      <c r="AK311" s="146" t="e">
        <f t="shared" si="584"/>
        <v>#DIV/0!</v>
      </c>
      <c r="AL311" s="155">
        <v>0</v>
      </c>
      <c r="AM311" s="156"/>
      <c r="AN311" s="146" t="e">
        <f t="shared" si="585"/>
        <v>#DIV/0!</v>
      </c>
      <c r="AO311" s="155">
        <v>0</v>
      </c>
      <c r="AP311" s="156"/>
      <c r="AQ311" s="146" t="e">
        <f t="shared" si="586"/>
        <v>#DIV/0!</v>
      </c>
      <c r="AR311" s="156"/>
    </row>
    <row r="312" spans="1:44" ht="15.6" outlineLevel="1">
      <c r="A312" s="364"/>
      <c r="B312" s="365"/>
      <c r="C312" s="366"/>
      <c r="D312" s="148" t="s">
        <v>43</v>
      </c>
      <c r="E312" s="129">
        <f t="shared" si="731"/>
        <v>168.7</v>
      </c>
      <c r="F312" s="149">
        <f t="shared" si="731"/>
        <v>0</v>
      </c>
      <c r="G312" s="146">
        <f t="shared" si="679"/>
        <v>0</v>
      </c>
      <c r="H312" s="155">
        <v>0</v>
      </c>
      <c r="I312" s="156">
        <v>0</v>
      </c>
      <c r="J312" s="146" t="e">
        <f t="shared" si="576"/>
        <v>#DIV/0!</v>
      </c>
      <c r="K312" s="155">
        <v>0</v>
      </c>
      <c r="L312" s="156">
        <v>0</v>
      </c>
      <c r="M312" s="146" t="e">
        <f t="shared" si="577"/>
        <v>#DIV/0!</v>
      </c>
      <c r="N312" s="155">
        <v>0</v>
      </c>
      <c r="O312" s="156">
        <v>0</v>
      </c>
      <c r="P312" s="146" t="e">
        <f t="shared" si="578"/>
        <v>#DIV/0!</v>
      </c>
      <c r="Q312" s="155">
        <v>0</v>
      </c>
      <c r="R312" s="156"/>
      <c r="S312" s="146" t="e">
        <f t="shared" si="579"/>
        <v>#DIV/0!</v>
      </c>
      <c r="T312" s="155">
        <v>168.7</v>
      </c>
      <c r="U312" s="156"/>
      <c r="V312" s="146">
        <f t="shared" si="580"/>
        <v>0</v>
      </c>
      <c r="W312" s="155">
        <v>0</v>
      </c>
      <c r="X312" s="156"/>
      <c r="Y312" s="146" t="e">
        <f t="shared" si="581"/>
        <v>#DIV/0!</v>
      </c>
      <c r="Z312" s="155">
        <v>0</v>
      </c>
      <c r="AA312" s="156"/>
      <c r="AB312" s="146" t="e">
        <f t="shared" si="678"/>
        <v>#DIV/0!</v>
      </c>
      <c r="AC312" s="155">
        <v>0</v>
      </c>
      <c r="AD312" s="156"/>
      <c r="AE312" s="146" t="e">
        <f t="shared" si="582"/>
        <v>#DIV/0!</v>
      </c>
      <c r="AF312" s="155">
        <v>0</v>
      </c>
      <c r="AG312" s="156"/>
      <c r="AH312" s="146" t="e">
        <f t="shared" si="583"/>
        <v>#DIV/0!</v>
      </c>
      <c r="AI312" s="155">
        <v>0</v>
      </c>
      <c r="AJ312" s="156"/>
      <c r="AK312" s="146" t="e">
        <f t="shared" si="584"/>
        <v>#DIV/0!</v>
      </c>
      <c r="AL312" s="155">
        <v>0</v>
      </c>
      <c r="AM312" s="156"/>
      <c r="AN312" s="146" t="e">
        <f t="shared" si="585"/>
        <v>#DIV/0!</v>
      </c>
      <c r="AO312" s="155">
        <v>0</v>
      </c>
      <c r="AP312" s="156"/>
      <c r="AQ312" s="146" t="e">
        <f t="shared" si="586"/>
        <v>#DIV/0!</v>
      </c>
      <c r="AR312" s="156"/>
    </row>
    <row r="313" spans="1:44" ht="31.2" outlineLevel="1">
      <c r="A313" s="364"/>
      <c r="B313" s="365"/>
      <c r="C313" s="366"/>
      <c r="D313" s="148" t="s">
        <v>308</v>
      </c>
      <c r="E313" s="129">
        <f t="shared" si="731"/>
        <v>0</v>
      </c>
      <c r="F313" s="149">
        <f t="shared" si="731"/>
        <v>0</v>
      </c>
      <c r="G313" s="146" t="e">
        <f t="shared" si="679"/>
        <v>#DIV/0!</v>
      </c>
      <c r="H313" s="155">
        <v>0</v>
      </c>
      <c r="I313" s="156">
        <v>0</v>
      </c>
      <c r="J313" s="146" t="e">
        <f t="shared" si="576"/>
        <v>#DIV/0!</v>
      </c>
      <c r="K313" s="155">
        <v>0</v>
      </c>
      <c r="L313" s="156">
        <v>0</v>
      </c>
      <c r="M313" s="146" t="e">
        <f t="shared" si="577"/>
        <v>#DIV/0!</v>
      </c>
      <c r="N313" s="155">
        <v>0</v>
      </c>
      <c r="O313" s="156">
        <v>0</v>
      </c>
      <c r="P313" s="146" t="e">
        <f t="shared" si="578"/>
        <v>#DIV/0!</v>
      </c>
      <c r="Q313" s="155">
        <v>0</v>
      </c>
      <c r="R313" s="156"/>
      <c r="S313" s="146" t="e">
        <f t="shared" si="579"/>
        <v>#DIV/0!</v>
      </c>
      <c r="T313" s="155">
        <v>0</v>
      </c>
      <c r="U313" s="156"/>
      <c r="V313" s="146" t="e">
        <f t="shared" si="580"/>
        <v>#DIV/0!</v>
      </c>
      <c r="W313" s="155">
        <v>0</v>
      </c>
      <c r="X313" s="156"/>
      <c r="Y313" s="146" t="e">
        <f t="shared" si="581"/>
        <v>#DIV/0!</v>
      </c>
      <c r="Z313" s="155">
        <v>0</v>
      </c>
      <c r="AA313" s="156"/>
      <c r="AB313" s="146" t="e">
        <f t="shared" si="678"/>
        <v>#DIV/0!</v>
      </c>
      <c r="AC313" s="155">
        <v>0</v>
      </c>
      <c r="AD313" s="156"/>
      <c r="AE313" s="146" t="e">
        <f t="shared" si="582"/>
        <v>#DIV/0!</v>
      </c>
      <c r="AF313" s="155">
        <v>0</v>
      </c>
      <c r="AG313" s="156"/>
      <c r="AH313" s="146" t="e">
        <f t="shared" si="583"/>
        <v>#DIV/0!</v>
      </c>
      <c r="AI313" s="155">
        <v>0</v>
      </c>
      <c r="AJ313" s="156"/>
      <c r="AK313" s="146" t="e">
        <f t="shared" si="584"/>
        <v>#DIV/0!</v>
      </c>
      <c r="AL313" s="155">
        <v>0</v>
      </c>
      <c r="AM313" s="156"/>
      <c r="AN313" s="146" t="e">
        <f t="shared" si="585"/>
        <v>#DIV/0!</v>
      </c>
      <c r="AO313" s="155">
        <v>0</v>
      </c>
      <c r="AP313" s="156"/>
      <c r="AQ313" s="146" t="e">
        <f t="shared" si="586"/>
        <v>#DIV/0!</v>
      </c>
      <c r="AR313" s="156"/>
    </row>
    <row r="314" spans="1:44" ht="15.6" outlineLevel="1">
      <c r="A314" s="364" t="s">
        <v>10</v>
      </c>
      <c r="B314" s="365" t="s">
        <v>407</v>
      </c>
      <c r="C314" s="366"/>
      <c r="D314" s="143" t="s">
        <v>307</v>
      </c>
      <c r="E314" s="129">
        <f>E315+E316+E317</f>
        <v>50</v>
      </c>
      <c r="F314" s="144">
        <f t="shared" ref="F314:AP314" si="732">F315+F316+F317</f>
        <v>0</v>
      </c>
      <c r="G314" s="144">
        <f t="shared" si="679"/>
        <v>0</v>
      </c>
      <c r="H314" s="129">
        <f t="shared" si="732"/>
        <v>0</v>
      </c>
      <c r="I314" s="144">
        <f t="shared" si="732"/>
        <v>0</v>
      </c>
      <c r="J314" s="144" t="e">
        <f t="shared" si="576"/>
        <v>#DIV/0!</v>
      </c>
      <c r="K314" s="129">
        <f t="shared" ref="K314" si="733">K315+K316+K317</f>
        <v>0</v>
      </c>
      <c r="L314" s="144">
        <f t="shared" si="732"/>
        <v>0</v>
      </c>
      <c r="M314" s="144" t="e">
        <f t="shared" si="577"/>
        <v>#DIV/0!</v>
      </c>
      <c r="N314" s="129">
        <f t="shared" ref="N314" si="734">N315+N316+N317</f>
        <v>0</v>
      </c>
      <c r="O314" s="144">
        <f t="shared" si="732"/>
        <v>0</v>
      </c>
      <c r="P314" s="144" t="e">
        <f t="shared" si="578"/>
        <v>#DIV/0!</v>
      </c>
      <c r="Q314" s="129">
        <f t="shared" ref="Q314" si="735">Q315+Q316+Q317</f>
        <v>50</v>
      </c>
      <c r="R314" s="144">
        <f t="shared" si="732"/>
        <v>0</v>
      </c>
      <c r="S314" s="144">
        <f t="shared" si="579"/>
        <v>0</v>
      </c>
      <c r="T314" s="129">
        <f t="shared" ref="T314" si="736">T315+T316+T317</f>
        <v>0</v>
      </c>
      <c r="U314" s="144">
        <f t="shared" si="732"/>
        <v>0</v>
      </c>
      <c r="V314" s="144" t="e">
        <f t="shared" si="580"/>
        <v>#DIV/0!</v>
      </c>
      <c r="W314" s="129">
        <f t="shared" ref="W314" si="737">W315+W316+W317</f>
        <v>0</v>
      </c>
      <c r="X314" s="144">
        <f t="shared" si="732"/>
        <v>0</v>
      </c>
      <c r="Y314" s="144" t="e">
        <f t="shared" si="581"/>
        <v>#DIV/0!</v>
      </c>
      <c r="Z314" s="129">
        <f t="shared" ref="Z314" si="738">Z315+Z316+Z317</f>
        <v>0</v>
      </c>
      <c r="AA314" s="144">
        <f t="shared" si="732"/>
        <v>0</v>
      </c>
      <c r="AB314" s="144" t="e">
        <f t="shared" si="678"/>
        <v>#DIV/0!</v>
      </c>
      <c r="AC314" s="129">
        <f t="shared" ref="AC314" si="739">AC315+AC316+AC317</f>
        <v>0</v>
      </c>
      <c r="AD314" s="144">
        <f t="shared" si="732"/>
        <v>0</v>
      </c>
      <c r="AE314" s="144" t="e">
        <f t="shared" si="582"/>
        <v>#DIV/0!</v>
      </c>
      <c r="AF314" s="129">
        <f t="shared" ref="AF314" si="740">AF315+AF316+AF317</f>
        <v>0</v>
      </c>
      <c r="AG314" s="144">
        <f t="shared" si="732"/>
        <v>0</v>
      </c>
      <c r="AH314" s="144" t="e">
        <f t="shared" si="583"/>
        <v>#DIV/0!</v>
      </c>
      <c r="AI314" s="129">
        <f t="shared" ref="AI314" si="741">AI315+AI316+AI317</f>
        <v>0</v>
      </c>
      <c r="AJ314" s="144">
        <f t="shared" si="732"/>
        <v>0</v>
      </c>
      <c r="AK314" s="144" t="e">
        <f t="shared" si="584"/>
        <v>#DIV/0!</v>
      </c>
      <c r="AL314" s="129">
        <f t="shared" ref="AL314" si="742">AL315+AL316+AL317</f>
        <v>0</v>
      </c>
      <c r="AM314" s="144">
        <f t="shared" si="732"/>
        <v>0</v>
      </c>
      <c r="AN314" s="144" t="e">
        <f t="shared" si="585"/>
        <v>#DIV/0!</v>
      </c>
      <c r="AO314" s="129">
        <f t="shared" ref="AO314" si="743">AO315+AO316+AO317</f>
        <v>0</v>
      </c>
      <c r="AP314" s="144">
        <f t="shared" si="732"/>
        <v>0</v>
      </c>
      <c r="AQ314" s="144" t="e">
        <f t="shared" si="586"/>
        <v>#DIV/0!</v>
      </c>
      <c r="AR314" s="171"/>
    </row>
    <row r="315" spans="1:44" ht="31.2" outlineLevel="1">
      <c r="A315" s="364"/>
      <c r="B315" s="365"/>
      <c r="C315" s="366"/>
      <c r="D315" s="148" t="s">
        <v>2</v>
      </c>
      <c r="E315" s="129">
        <f t="shared" ref="E315:F317" si="744">H315+K315+N315+Q315+T315+W315+Z315+AC315+AF315+AI315+AL315+AO315</f>
        <v>0</v>
      </c>
      <c r="F315" s="149">
        <f t="shared" si="744"/>
        <v>0</v>
      </c>
      <c r="G315" s="146" t="e">
        <f t="shared" si="679"/>
        <v>#DIV/0!</v>
      </c>
      <c r="H315" s="155">
        <v>0</v>
      </c>
      <c r="I315" s="156">
        <v>0</v>
      </c>
      <c r="J315" s="146" t="e">
        <f t="shared" si="576"/>
        <v>#DIV/0!</v>
      </c>
      <c r="K315" s="155">
        <v>0</v>
      </c>
      <c r="L315" s="156">
        <v>0</v>
      </c>
      <c r="M315" s="146" t="e">
        <f t="shared" si="577"/>
        <v>#DIV/0!</v>
      </c>
      <c r="N315" s="155">
        <v>0</v>
      </c>
      <c r="O315" s="156">
        <v>0</v>
      </c>
      <c r="P315" s="146" t="e">
        <f t="shared" si="578"/>
        <v>#DIV/0!</v>
      </c>
      <c r="Q315" s="155">
        <v>0</v>
      </c>
      <c r="R315" s="156"/>
      <c r="S315" s="146" t="e">
        <f t="shared" si="579"/>
        <v>#DIV/0!</v>
      </c>
      <c r="T315" s="155">
        <v>0</v>
      </c>
      <c r="U315" s="156"/>
      <c r="V315" s="146" t="e">
        <f t="shared" si="580"/>
        <v>#DIV/0!</v>
      </c>
      <c r="W315" s="155">
        <v>0</v>
      </c>
      <c r="X315" s="156"/>
      <c r="Y315" s="146" t="e">
        <f t="shared" si="581"/>
        <v>#DIV/0!</v>
      </c>
      <c r="Z315" s="155">
        <v>0</v>
      </c>
      <c r="AA315" s="156"/>
      <c r="AB315" s="146" t="e">
        <f t="shared" si="678"/>
        <v>#DIV/0!</v>
      </c>
      <c r="AC315" s="155">
        <v>0</v>
      </c>
      <c r="AD315" s="156"/>
      <c r="AE315" s="146" t="e">
        <f t="shared" si="582"/>
        <v>#DIV/0!</v>
      </c>
      <c r="AF315" s="155">
        <v>0</v>
      </c>
      <c r="AG315" s="156"/>
      <c r="AH315" s="146" t="e">
        <f t="shared" si="583"/>
        <v>#DIV/0!</v>
      </c>
      <c r="AI315" s="155">
        <v>0</v>
      </c>
      <c r="AJ315" s="156"/>
      <c r="AK315" s="146" t="e">
        <f t="shared" si="584"/>
        <v>#DIV/0!</v>
      </c>
      <c r="AL315" s="155">
        <v>0</v>
      </c>
      <c r="AM315" s="156"/>
      <c r="AN315" s="146" t="e">
        <f t="shared" si="585"/>
        <v>#DIV/0!</v>
      </c>
      <c r="AO315" s="155">
        <v>0</v>
      </c>
      <c r="AP315" s="156"/>
      <c r="AQ315" s="146" t="e">
        <f t="shared" si="586"/>
        <v>#DIV/0!</v>
      </c>
      <c r="AR315" s="156"/>
    </row>
    <row r="316" spans="1:44" ht="15.6" outlineLevel="1">
      <c r="A316" s="364"/>
      <c r="B316" s="365"/>
      <c r="C316" s="366"/>
      <c r="D316" s="148" t="s">
        <v>43</v>
      </c>
      <c r="E316" s="129">
        <f t="shared" si="744"/>
        <v>50</v>
      </c>
      <c r="F316" s="149">
        <f t="shared" si="744"/>
        <v>0</v>
      </c>
      <c r="G316" s="146">
        <f t="shared" si="679"/>
        <v>0</v>
      </c>
      <c r="H316" s="155">
        <v>0</v>
      </c>
      <c r="I316" s="156">
        <v>0</v>
      </c>
      <c r="J316" s="146" t="e">
        <f t="shared" si="576"/>
        <v>#DIV/0!</v>
      </c>
      <c r="K316" s="155">
        <v>0</v>
      </c>
      <c r="L316" s="156">
        <v>0</v>
      </c>
      <c r="M316" s="146" t="e">
        <f t="shared" si="577"/>
        <v>#DIV/0!</v>
      </c>
      <c r="N316" s="155">
        <v>0</v>
      </c>
      <c r="O316" s="156">
        <v>0</v>
      </c>
      <c r="P316" s="146" t="e">
        <f t="shared" si="578"/>
        <v>#DIV/0!</v>
      </c>
      <c r="Q316" s="155">
        <v>50</v>
      </c>
      <c r="R316" s="156"/>
      <c r="S316" s="146">
        <f t="shared" si="579"/>
        <v>0</v>
      </c>
      <c r="T316" s="155">
        <v>0</v>
      </c>
      <c r="U316" s="156"/>
      <c r="V316" s="146" t="e">
        <f t="shared" si="580"/>
        <v>#DIV/0!</v>
      </c>
      <c r="W316" s="155">
        <v>0</v>
      </c>
      <c r="X316" s="156"/>
      <c r="Y316" s="146" t="e">
        <f t="shared" si="581"/>
        <v>#DIV/0!</v>
      </c>
      <c r="Z316" s="155">
        <v>0</v>
      </c>
      <c r="AA316" s="156"/>
      <c r="AB316" s="146" t="e">
        <f t="shared" si="678"/>
        <v>#DIV/0!</v>
      </c>
      <c r="AC316" s="155">
        <v>0</v>
      </c>
      <c r="AD316" s="156"/>
      <c r="AE316" s="146" t="e">
        <f t="shared" si="582"/>
        <v>#DIV/0!</v>
      </c>
      <c r="AF316" s="155">
        <v>0</v>
      </c>
      <c r="AG316" s="156"/>
      <c r="AH316" s="146" t="e">
        <f t="shared" si="583"/>
        <v>#DIV/0!</v>
      </c>
      <c r="AI316" s="155">
        <v>0</v>
      </c>
      <c r="AJ316" s="156"/>
      <c r="AK316" s="146" t="e">
        <f t="shared" si="584"/>
        <v>#DIV/0!</v>
      </c>
      <c r="AL316" s="155">
        <v>0</v>
      </c>
      <c r="AM316" s="156"/>
      <c r="AN316" s="146" t="e">
        <f t="shared" si="585"/>
        <v>#DIV/0!</v>
      </c>
      <c r="AO316" s="155">
        <v>0</v>
      </c>
      <c r="AP316" s="156"/>
      <c r="AQ316" s="146" t="e">
        <f t="shared" si="586"/>
        <v>#DIV/0!</v>
      </c>
      <c r="AR316" s="156"/>
    </row>
    <row r="317" spans="1:44" ht="31.2" outlineLevel="1">
      <c r="A317" s="364"/>
      <c r="B317" s="365"/>
      <c r="C317" s="366"/>
      <c r="D317" s="148" t="s">
        <v>308</v>
      </c>
      <c r="E317" s="129">
        <f t="shared" si="744"/>
        <v>0</v>
      </c>
      <c r="F317" s="149">
        <f t="shared" si="744"/>
        <v>0</v>
      </c>
      <c r="G317" s="146" t="e">
        <f t="shared" si="679"/>
        <v>#DIV/0!</v>
      </c>
      <c r="H317" s="155">
        <v>0</v>
      </c>
      <c r="I317" s="156">
        <v>0</v>
      </c>
      <c r="J317" s="146" t="e">
        <f t="shared" si="576"/>
        <v>#DIV/0!</v>
      </c>
      <c r="K317" s="155">
        <v>0</v>
      </c>
      <c r="L317" s="156">
        <v>0</v>
      </c>
      <c r="M317" s="146" t="e">
        <f t="shared" si="577"/>
        <v>#DIV/0!</v>
      </c>
      <c r="N317" s="155">
        <v>0</v>
      </c>
      <c r="O317" s="156">
        <v>0</v>
      </c>
      <c r="P317" s="146" t="e">
        <f t="shared" si="578"/>
        <v>#DIV/0!</v>
      </c>
      <c r="Q317" s="155">
        <v>0</v>
      </c>
      <c r="R317" s="156"/>
      <c r="S317" s="146" t="e">
        <f t="shared" si="579"/>
        <v>#DIV/0!</v>
      </c>
      <c r="T317" s="155">
        <v>0</v>
      </c>
      <c r="U317" s="156"/>
      <c r="V317" s="146" t="e">
        <f t="shared" si="580"/>
        <v>#DIV/0!</v>
      </c>
      <c r="W317" s="155">
        <v>0</v>
      </c>
      <c r="X317" s="156"/>
      <c r="Y317" s="146" t="e">
        <f t="shared" si="581"/>
        <v>#DIV/0!</v>
      </c>
      <c r="Z317" s="155">
        <v>0</v>
      </c>
      <c r="AA317" s="156"/>
      <c r="AB317" s="146" t="e">
        <f t="shared" si="678"/>
        <v>#DIV/0!</v>
      </c>
      <c r="AC317" s="155">
        <v>0</v>
      </c>
      <c r="AD317" s="156"/>
      <c r="AE317" s="146" t="e">
        <f t="shared" si="582"/>
        <v>#DIV/0!</v>
      </c>
      <c r="AF317" s="155">
        <v>0</v>
      </c>
      <c r="AG317" s="156"/>
      <c r="AH317" s="146" t="e">
        <f t="shared" si="583"/>
        <v>#DIV/0!</v>
      </c>
      <c r="AI317" s="155">
        <v>0</v>
      </c>
      <c r="AJ317" s="156"/>
      <c r="AK317" s="146" t="e">
        <f t="shared" si="584"/>
        <v>#DIV/0!</v>
      </c>
      <c r="AL317" s="155">
        <v>0</v>
      </c>
      <c r="AM317" s="156"/>
      <c r="AN317" s="146" t="e">
        <f t="shared" si="585"/>
        <v>#DIV/0!</v>
      </c>
      <c r="AO317" s="155">
        <v>0</v>
      </c>
      <c r="AP317" s="156"/>
      <c r="AQ317" s="146" t="e">
        <f t="shared" si="586"/>
        <v>#DIV/0!</v>
      </c>
      <c r="AR317" s="156"/>
    </row>
    <row r="318" spans="1:44" ht="15.6" outlineLevel="1">
      <c r="A318" s="368" t="s">
        <v>317</v>
      </c>
      <c r="B318" s="365" t="s">
        <v>408</v>
      </c>
      <c r="C318" s="366"/>
      <c r="D318" s="143" t="s">
        <v>307</v>
      </c>
      <c r="E318" s="129">
        <f>E319+E320+E321</f>
        <v>0</v>
      </c>
      <c r="F318" s="144">
        <f t="shared" ref="F318:AP318" si="745">F319+F320+F321</f>
        <v>0</v>
      </c>
      <c r="G318" s="144" t="e">
        <f t="shared" si="679"/>
        <v>#DIV/0!</v>
      </c>
      <c r="H318" s="129">
        <f t="shared" si="745"/>
        <v>0</v>
      </c>
      <c r="I318" s="144">
        <f t="shared" si="745"/>
        <v>0</v>
      </c>
      <c r="J318" s="144" t="e">
        <f t="shared" si="576"/>
        <v>#DIV/0!</v>
      </c>
      <c r="K318" s="129">
        <f t="shared" ref="K318" si="746">K319+K320+K321</f>
        <v>0</v>
      </c>
      <c r="L318" s="144">
        <f t="shared" si="745"/>
        <v>0</v>
      </c>
      <c r="M318" s="144" t="e">
        <f t="shared" si="577"/>
        <v>#DIV/0!</v>
      </c>
      <c r="N318" s="129">
        <f t="shared" ref="N318" si="747">N319+N320+N321</f>
        <v>0</v>
      </c>
      <c r="O318" s="144">
        <f t="shared" si="745"/>
        <v>0</v>
      </c>
      <c r="P318" s="144" t="e">
        <f t="shared" si="578"/>
        <v>#DIV/0!</v>
      </c>
      <c r="Q318" s="129">
        <f t="shared" ref="Q318" si="748">Q319+Q320+Q321</f>
        <v>0</v>
      </c>
      <c r="R318" s="144">
        <f t="shared" si="745"/>
        <v>0</v>
      </c>
      <c r="S318" s="144" t="e">
        <f t="shared" si="579"/>
        <v>#DIV/0!</v>
      </c>
      <c r="T318" s="129">
        <f t="shared" ref="T318" si="749">T319+T320+T321</f>
        <v>0</v>
      </c>
      <c r="U318" s="144">
        <f t="shared" si="745"/>
        <v>0</v>
      </c>
      <c r="V318" s="144" t="e">
        <f t="shared" si="580"/>
        <v>#DIV/0!</v>
      </c>
      <c r="W318" s="129">
        <f t="shared" ref="W318" si="750">W319+W320+W321</f>
        <v>0</v>
      </c>
      <c r="X318" s="144">
        <f t="shared" si="745"/>
        <v>0</v>
      </c>
      <c r="Y318" s="144" t="e">
        <f t="shared" si="581"/>
        <v>#DIV/0!</v>
      </c>
      <c r="Z318" s="129">
        <f t="shared" ref="Z318" si="751">Z319+Z320+Z321</f>
        <v>0</v>
      </c>
      <c r="AA318" s="144">
        <f t="shared" si="745"/>
        <v>0</v>
      </c>
      <c r="AB318" s="144" t="e">
        <f t="shared" si="678"/>
        <v>#DIV/0!</v>
      </c>
      <c r="AC318" s="129">
        <f t="shared" ref="AC318" si="752">AC319+AC320+AC321</f>
        <v>0</v>
      </c>
      <c r="AD318" s="144">
        <f t="shared" si="745"/>
        <v>0</v>
      </c>
      <c r="AE318" s="144" t="e">
        <f t="shared" si="582"/>
        <v>#DIV/0!</v>
      </c>
      <c r="AF318" s="129">
        <f t="shared" ref="AF318" si="753">AF319+AF320+AF321</f>
        <v>0</v>
      </c>
      <c r="AG318" s="144">
        <f t="shared" si="745"/>
        <v>0</v>
      </c>
      <c r="AH318" s="144" t="e">
        <f t="shared" si="583"/>
        <v>#DIV/0!</v>
      </c>
      <c r="AI318" s="129">
        <f t="shared" ref="AI318" si="754">AI319+AI320+AI321</f>
        <v>0</v>
      </c>
      <c r="AJ318" s="144">
        <f t="shared" si="745"/>
        <v>0</v>
      </c>
      <c r="AK318" s="144" t="e">
        <f t="shared" si="584"/>
        <v>#DIV/0!</v>
      </c>
      <c r="AL318" s="129">
        <f t="shared" ref="AL318" si="755">AL319+AL320+AL321</f>
        <v>0</v>
      </c>
      <c r="AM318" s="144">
        <f t="shared" si="745"/>
        <v>0</v>
      </c>
      <c r="AN318" s="144" t="e">
        <f t="shared" si="585"/>
        <v>#DIV/0!</v>
      </c>
      <c r="AO318" s="129">
        <f t="shared" ref="AO318" si="756">AO319+AO320+AO321</f>
        <v>0</v>
      </c>
      <c r="AP318" s="144">
        <f t="shared" si="745"/>
        <v>0</v>
      </c>
      <c r="AQ318" s="144" t="e">
        <f t="shared" si="586"/>
        <v>#DIV/0!</v>
      </c>
      <c r="AR318" s="171"/>
    </row>
    <row r="319" spans="1:44" ht="31.2" outlineLevel="1">
      <c r="A319" s="368"/>
      <c r="B319" s="365"/>
      <c r="C319" s="366"/>
      <c r="D319" s="148" t="s">
        <v>2</v>
      </c>
      <c r="E319" s="129">
        <f t="shared" ref="E319:F321" si="757">H319+K319+N319+Q319+T319+W319+Z319+AC319+AF319+AI319+AL319+AO319</f>
        <v>0</v>
      </c>
      <c r="F319" s="149">
        <f t="shared" si="757"/>
        <v>0</v>
      </c>
      <c r="G319" s="146" t="e">
        <f t="shared" si="679"/>
        <v>#DIV/0!</v>
      </c>
      <c r="H319" s="155">
        <v>0</v>
      </c>
      <c r="I319" s="156">
        <v>0</v>
      </c>
      <c r="J319" s="146" t="e">
        <f t="shared" si="576"/>
        <v>#DIV/0!</v>
      </c>
      <c r="K319" s="155">
        <v>0</v>
      </c>
      <c r="L319" s="156">
        <v>0</v>
      </c>
      <c r="M319" s="146" t="e">
        <f t="shared" si="577"/>
        <v>#DIV/0!</v>
      </c>
      <c r="N319" s="155">
        <v>0</v>
      </c>
      <c r="O319" s="156">
        <v>0</v>
      </c>
      <c r="P319" s="146" t="e">
        <f t="shared" si="578"/>
        <v>#DIV/0!</v>
      </c>
      <c r="Q319" s="155">
        <v>0</v>
      </c>
      <c r="R319" s="156"/>
      <c r="S319" s="146" t="e">
        <f t="shared" si="579"/>
        <v>#DIV/0!</v>
      </c>
      <c r="T319" s="155">
        <v>0</v>
      </c>
      <c r="U319" s="156"/>
      <c r="V319" s="146" t="e">
        <f t="shared" si="580"/>
        <v>#DIV/0!</v>
      </c>
      <c r="W319" s="155">
        <v>0</v>
      </c>
      <c r="X319" s="156"/>
      <c r="Y319" s="146" t="e">
        <f t="shared" si="581"/>
        <v>#DIV/0!</v>
      </c>
      <c r="Z319" s="155">
        <v>0</v>
      </c>
      <c r="AA319" s="156"/>
      <c r="AB319" s="146" t="e">
        <f t="shared" si="678"/>
        <v>#DIV/0!</v>
      </c>
      <c r="AC319" s="155">
        <v>0</v>
      </c>
      <c r="AD319" s="156"/>
      <c r="AE319" s="146" t="e">
        <f t="shared" si="582"/>
        <v>#DIV/0!</v>
      </c>
      <c r="AF319" s="155">
        <v>0</v>
      </c>
      <c r="AG319" s="156"/>
      <c r="AH319" s="146" t="e">
        <f t="shared" si="583"/>
        <v>#DIV/0!</v>
      </c>
      <c r="AI319" s="155">
        <v>0</v>
      </c>
      <c r="AJ319" s="156"/>
      <c r="AK319" s="146" t="e">
        <f t="shared" si="584"/>
        <v>#DIV/0!</v>
      </c>
      <c r="AL319" s="155">
        <v>0</v>
      </c>
      <c r="AM319" s="156"/>
      <c r="AN319" s="146" t="e">
        <f t="shared" si="585"/>
        <v>#DIV/0!</v>
      </c>
      <c r="AO319" s="155">
        <v>0</v>
      </c>
      <c r="AP319" s="156"/>
      <c r="AQ319" s="146" t="e">
        <f t="shared" si="586"/>
        <v>#DIV/0!</v>
      </c>
      <c r="AR319" s="156"/>
    </row>
    <row r="320" spans="1:44" ht="15.6" outlineLevel="1">
      <c r="A320" s="368"/>
      <c r="B320" s="365"/>
      <c r="C320" s="366"/>
      <c r="D320" s="148" t="s">
        <v>43</v>
      </c>
      <c r="E320" s="129">
        <f t="shared" si="757"/>
        <v>0</v>
      </c>
      <c r="F320" s="149">
        <f t="shared" si="757"/>
        <v>0</v>
      </c>
      <c r="G320" s="146" t="e">
        <f t="shared" si="679"/>
        <v>#DIV/0!</v>
      </c>
      <c r="H320" s="155">
        <v>0</v>
      </c>
      <c r="I320" s="156">
        <v>0</v>
      </c>
      <c r="J320" s="146" t="e">
        <f t="shared" si="576"/>
        <v>#DIV/0!</v>
      </c>
      <c r="K320" s="155">
        <v>0</v>
      </c>
      <c r="L320" s="156">
        <v>0</v>
      </c>
      <c r="M320" s="146" t="e">
        <f t="shared" si="577"/>
        <v>#DIV/0!</v>
      </c>
      <c r="N320" s="155">
        <v>0</v>
      </c>
      <c r="O320" s="156">
        <v>0</v>
      </c>
      <c r="P320" s="146" t="e">
        <f t="shared" si="578"/>
        <v>#DIV/0!</v>
      </c>
      <c r="Q320" s="155">
        <v>0</v>
      </c>
      <c r="R320" s="156"/>
      <c r="S320" s="146" t="e">
        <f t="shared" si="579"/>
        <v>#DIV/0!</v>
      </c>
      <c r="T320" s="155">
        <v>0</v>
      </c>
      <c r="U320" s="156"/>
      <c r="V320" s="146" t="e">
        <f t="shared" si="580"/>
        <v>#DIV/0!</v>
      </c>
      <c r="W320" s="155">
        <v>0</v>
      </c>
      <c r="X320" s="156"/>
      <c r="Y320" s="146" t="e">
        <f t="shared" si="581"/>
        <v>#DIV/0!</v>
      </c>
      <c r="Z320" s="155">
        <v>0</v>
      </c>
      <c r="AA320" s="156"/>
      <c r="AB320" s="146" t="e">
        <f t="shared" si="678"/>
        <v>#DIV/0!</v>
      </c>
      <c r="AC320" s="155">
        <v>0</v>
      </c>
      <c r="AD320" s="156"/>
      <c r="AE320" s="146" t="e">
        <f t="shared" si="582"/>
        <v>#DIV/0!</v>
      </c>
      <c r="AF320" s="155">
        <v>0</v>
      </c>
      <c r="AG320" s="156"/>
      <c r="AH320" s="146" t="e">
        <f t="shared" si="583"/>
        <v>#DIV/0!</v>
      </c>
      <c r="AI320" s="155">
        <v>0</v>
      </c>
      <c r="AJ320" s="156"/>
      <c r="AK320" s="146" t="e">
        <f t="shared" si="584"/>
        <v>#DIV/0!</v>
      </c>
      <c r="AL320" s="155">
        <v>0</v>
      </c>
      <c r="AM320" s="156"/>
      <c r="AN320" s="146" t="e">
        <f t="shared" si="585"/>
        <v>#DIV/0!</v>
      </c>
      <c r="AO320" s="155">
        <v>0</v>
      </c>
      <c r="AP320" s="156"/>
      <c r="AQ320" s="146" t="e">
        <f t="shared" si="586"/>
        <v>#DIV/0!</v>
      </c>
      <c r="AR320" s="156"/>
    </row>
    <row r="321" spans="1:44" ht="31.2" outlineLevel="1">
      <c r="A321" s="368"/>
      <c r="B321" s="365"/>
      <c r="C321" s="366"/>
      <c r="D321" s="148" t="s">
        <v>308</v>
      </c>
      <c r="E321" s="129">
        <f t="shared" si="757"/>
        <v>0</v>
      </c>
      <c r="F321" s="149">
        <f t="shared" si="757"/>
        <v>0</v>
      </c>
      <c r="G321" s="146" t="e">
        <f t="shared" si="679"/>
        <v>#DIV/0!</v>
      </c>
      <c r="H321" s="155">
        <v>0</v>
      </c>
      <c r="I321" s="156">
        <v>0</v>
      </c>
      <c r="J321" s="146" t="e">
        <f t="shared" si="576"/>
        <v>#DIV/0!</v>
      </c>
      <c r="K321" s="155">
        <v>0</v>
      </c>
      <c r="L321" s="156">
        <v>0</v>
      </c>
      <c r="M321" s="146" t="e">
        <f t="shared" si="577"/>
        <v>#DIV/0!</v>
      </c>
      <c r="N321" s="155">
        <v>0</v>
      </c>
      <c r="O321" s="156">
        <v>0</v>
      </c>
      <c r="P321" s="146" t="e">
        <f t="shared" si="578"/>
        <v>#DIV/0!</v>
      </c>
      <c r="Q321" s="155">
        <v>0</v>
      </c>
      <c r="R321" s="156"/>
      <c r="S321" s="146" t="e">
        <f t="shared" si="579"/>
        <v>#DIV/0!</v>
      </c>
      <c r="T321" s="155">
        <v>0</v>
      </c>
      <c r="U321" s="156"/>
      <c r="V321" s="146" t="e">
        <f t="shared" si="580"/>
        <v>#DIV/0!</v>
      </c>
      <c r="W321" s="155">
        <v>0</v>
      </c>
      <c r="X321" s="156"/>
      <c r="Y321" s="146" t="e">
        <f t="shared" si="581"/>
        <v>#DIV/0!</v>
      </c>
      <c r="Z321" s="155">
        <v>0</v>
      </c>
      <c r="AA321" s="156"/>
      <c r="AB321" s="146" t="e">
        <f t="shared" si="678"/>
        <v>#DIV/0!</v>
      </c>
      <c r="AC321" s="155">
        <v>0</v>
      </c>
      <c r="AD321" s="156"/>
      <c r="AE321" s="146" t="e">
        <f t="shared" si="582"/>
        <v>#DIV/0!</v>
      </c>
      <c r="AF321" s="155">
        <v>0</v>
      </c>
      <c r="AG321" s="156"/>
      <c r="AH321" s="146" t="e">
        <f t="shared" si="583"/>
        <v>#DIV/0!</v>
      </c>
      <c r="AI321" s="155">
        <v>0</v>
      </c>
      <c r="AJ321" s="156"/>
      <c r="AK321" s="146" t="e">
        <f t="shared" si="584"/>
        <v>#DIV/0!</v>
      </c>
      <c r="AL321" s="155">
        <v>0</v>
      </c>
      <c r="AM321" s="156"/>
      <c r="AN321" s="146" t="e">
        <f t="shared" si="585"/>
        <v>#DIV/0!</v>
      </c>
      <c r="AO321" s="155">
        <v>0</v>
      </c>
      <c r="AP321" s="156"/>
      <c r="AQ321" s="146" t="e">
        <f t="shared" si="586"/>
        <v>#DIV/0!</v>
      </c>
      <c r="AR321" s="156"/>
    </row>
    <row r="322" spans="1:44" ht="15.6">
      <c r="A322" s="374" t="s">
        <v>409</v>
      </c>
      <c r="B322" s="374"/>
      <c r="C322" s="374"/>
      <c r="D322" s="157" t="s">
        <v>307</v>
      </c>
      <c r="E322" s="129">
        <f t="shared" ref="E322:F325" si="758">E270</f>
        <v>22973.4</v>
      </c>
      <c r="F322" s="158">
        <f t="shared" si="758"/>
        <v>0</v>
      </c>
      <c r="G322" s="158">
        <f t="shared" si="679"/>
        <v>0</v>
      </c>
      <c r="H322" s="129">
        <f t="shared" ref="H322:I325" si="759">H270</f>
        <v>0</v>
      </c>
      <c r="I322" s="158">
        <f t="shared" si="759"/>
        <v>0</v>
      </c>
      <c r="J322" s="158" t="e">
        <f t="shared" si="576"/>
        <v>#DIV/0!</v>
      </c>
      <c r="K322" s="129">
        <f t="shared" ref="K322:L325" si="760">K270</f>
        <v>0</v>
      </c>
      <c r="L322" s="158">
        <f t="shared" si="760"/>
        <v>0</v>
      </c>
      <c r="M322" s="158" t="e">
        <f t="shared" si="577"/>
        <v>#DIV/0!</v>
      </c>
      <c r="N322" s="129">
        <f t="shared" ref="N322:O325" si="761">N270</f>
        <v>200</v>
      </c>
      <c r="O322" s="158">
        <f t="shared" si="761"/>
        <v>0</v>
      </c>
      <c r="P322" s="158">
        <f t="shared" si="578"/>
        <v>0</v>
      </c>
      <c r="Q322" s="129">
        <f t="shared" ref="Q322:R325" si="762">Q270</f>
        <v>550</v>
      </c>
      <c r="R322" s="158">
        <f t="shared" si="762"/>
        <v>0</v>
      </c>
      <c r="S322" s="158">
        <f t="shared" si="579"/>
        <v>0</v>
      </c>
      <c r="T322" s="129">
        <f t="shared" ref="T322:U325" si="763">T270</f>
        <v>4422.3999999999996</v>
      </c>
      <c r="U322" s="158">
        <f t="shared" si="763"/>
        <v>0</v>
      </c>
      <c r="V322" s="158">
        <f t="shared" si="580"/>
        <v>0</v>
      </c>
      <c r="W322" s="129">
        <f t="shared" ref="W322:X325" si="764">W270</f>
        <v>9624.7999999999993</v>
      </c>
      <c r="X322" s="158">
        <f t="shared" si="764"/>
        <v>0</v>
      </c>
      <c r="Y322" s="158">
        <f t="shared" si="581"/>
        <v>0</v>
      </c>
      <c r="Z322" s="129">
        <f t="shared" ref="Z322:AA325" si="765">Z270</f>
        <v>8176.2000000000007</v>
      </c>
      <c r="AA322" s="158">
        <f t="shared" si="765"/>
        <v>0</v>
      </c>
      <c r="AB322" s="158">
        <f t="shared" si="678"/>
        <v>0</v>
      </c>
      <c r="AC322" s="129">
        <f t="shared" ref="AC322:AD325" si="766">AC270</f>
        <v>0</v>
      </c>
      <c r="AD322" s="158">
        <f t="shared" si="766"/>
        <v>0</v>
      </c>
      <c r="AE322" s="158" t="e">
        <f t="shared" si="582"/>
        <v>#DIV/0!</v>
      </c>
      <c r="AF322" s="129">
        <f t="shared" ref="AF322:AG325" si="767">AF270</f>
        <v>0</v>
      </c>
      <c r="AG322" s="158">
        <f t="shared" si="767"/>
        <v>0</v>
      </c>
      <c r="AH322" s="158" t="e">
        <f t="shared" si="583"/>
        <v>#DIV/0!</v>
      </c>
      <c r="AI322" s="129">
        <f t="shared" ref="AI322:AJ325" si="768">AI270</f>
        <v>0</v>
      </c>
      <c r="AJ322" s="158">
        <f t="shared" si="768"/>
        <v>0</v>
      </c>
      <c r="AK322" s="158" t="e">
        <f t="shared" si="584"/>
        <v>#DIV/0!</v>
      </c>
      <c r="AL322" s="129">
        <f t="shared" ref="AL322:AM325" si="769">AL270</f>
        <v>0</v>
      </c>
      <c r="AM322" s="158">
        <f t="shared" si="769"/>
        <v>0</v>
      </c>
      <c r="AN322" s="158" t="e">
        <f t="shared" si="585"/>
        <v>#DIV/0!</v>
      </c>
      <c r="AO322" s="129">
        <f t="shared" ref="AO322:AP325" si="770">AO270</f>
        <v>0</v>
      </c>
      <c r="AP322" s="158">
        <f t="shared" si="770"/>
        <v>0</v>
      </c>
      <c r="AQ322" s="158" t="e">
        <f t="shared" si="586"/>
        <v>#DIV/0!</v>
      </c>
      <c r="AR322" s="171"/>
    </row>
    <row r="323" spans="1:44" ht="31.2">
      <c r="A323" s="374"/>
      <c r="B323" s="374"/>
      <c r="C323" s="374"/>
      <c r="D323" s="157" t="s">
        <v>2</v>
      </c>
      <c r="E323" s="129">
        <f t="shared" si="758"/>
        <v>12132</v>
      </c>
      <c r="F323" s="158">
        <f t="shared" si="758"/>
        <v>0</v>
      </c>
      <c r="G323" s="158">
        <f t="shared" si="679"/>
        <v>0</v>
      </c>
      <c r="H323" s="129">
        <f t="shared" si="759"/>
        <v>0</v>
      </c>
      <c r="I323" s="158">
        <f t="shared" si="759"/>
        <v>0</v>
      </c>
      <c r="J323" s="158" t="e">
        <f t="shared" si="576"/>
        <v>#DIV/0!</v>
      </c>
      <c r="K323" s="129">
        <f t="shared" si="760"/>
        <v>0</v>
      </c>
      <c r="L323" s="158">
        <f t="shared" si="760"/>
        <v>0</v>
      </c>
      <c r="M323" s="158" t="e">
        <f t="shared" si="577"/>
        <v>#DIV/0!</v>
      </c>
      <c r="N323" s="129">
        <f t="shared" si="761"/>
        <v>0</v>
      </c>
      <c r="O323" s="158">
        <f t="shared" si="761"/>
        <v>0</v>
      </c>
      <c r="P323" s="158" t="e">
        <f t="shared" si="578"/>
        <v>#DIV/0!</v>
      </c>
      <c r="Q323" s="129">
        <f t="shared" si="762"/>
        <v>0</v>
      </c>
      <c r="R323" s="158">
        <f t="shared" si="762"/>
        <v>0</v>
      </c>
      <c r="S323" s="158" t="e">
        <f t="shared" si="579"/>
        <v>#DIV/0!</v>
      </c>
      <c r="T323" s="129">
        <f t="shared" si="763"/>
        <v>2700</v>
      </c>
      <c r="U323" s="158">
        <f t="shared" si="763"/>
        <v>0</v>
      </c>
      <c r="V323" s="158">
        <f t="shared" si="580"/>
        <v>0</v>
      </c>
      <c r="W323" s="129">
        <f t="shared" si="764"/>
        <v>5395.8</v>
      </c>
      <c r="X323" s="158">
        <f t="shared" si="764"/>
        <v>0</v>
      </c>
      <c r="Y323" s="158">
        <f t="shared" si="581"/>
        <v>0</v>
      </c>
      <c r="Z323" s="129">
        <f t="shared" si="765"/>
        <v>4036.2000000000003</v>
      </c>
      <c r="AA323" s="158">
        <f t="shared" si="765"/>
        <v>0</v>
      </c>
      <c r="AB323" s="158">
        <f t="shared" si="678"/>
        <v>0</v>
      </c>
      <c r="AC323" s="129">
        <f t="shared" si="766"/>
        <v>0</v>
      </c>
      <c r="AD323" s="158">
        <f t="shared" si="766"/>
        <v>0</v>
      </c>
      <c r="AE323" s="158" t="e">
        <f t="shared" si="582"/>
        <v>#DIV/0!</v>
      </c>
      <c r="AF323" s="129">
        <f t="shared" si="767"/>
        <v>0</v>
      </c>
      <c r="AG323" s="158">
        <f t="shared" si="767"/>
        <v>0</v>
      </c>
      <c r="AH323" s="158" t="e">
        <f t="shared" si="583"/>
        <v>#DIV/0!</v>
      </c>
      <c r="AI323" s="129">
        <f t="shared" si="768"/>
        <v>0</v>
      </c>
      <c r="AJ323" s="158">
        <f t="shared" si="768"/>
        <v>0</v>
      </c>
      <c r="AK323" s="158" t="e">
        <f t="shared" si="584"/>
        <v>#DIV/0!</v>
      </c>
      <c r="AL323" s="129">
        <f t="shared" si="769"/>
        <v>0</v>
      </c>
      <c r="AM323" s="158">
        <f t="shared" si="769"/>
        <v>0</v>
      </c>
      <c r="AN323" s="158" t="e">
        <f t="shared" si="585"/>
        <v>#DIV/0!</v>
      </c>
      <c r="AO323" s="129">
        <f t="shared" si="770"/>
        <v>0</v>
      </c>
      <c r="AP323" s="158">
        <f t="shared" si="770"/>
        <v>0</v>
      </c>
      <c r="AQ323" s="158" t="e">
        <f t="shared" si="586"/>
        <v>#DIV/0!</v>
      </c>
      <c r="AR323" s="156"/>
    </row>
    <row r="324" spans="1:44" ht="15.6">
      <c r="A324" s="374"/>
      <c r="B324" s="374"/>
      <c r="C324" s="374"/>
      <c r="D324" s="157" t="s">
        <v>43</v>
      </c>
      <c r="E324" s="129">
        <f t="shared" si="758"/>
        <v>10841.400000000001</v>
      </c>
      <c r="F324" s="158">
        <f t="shared" si="758"/>
        <v>0</v>
      </c>
      <c r="G324" s="158">
        <f t="shared" si="679"/>
        <v>0</v>
      </c>
      <c r="H324" s="129">
        <f t="shared" si="759"/>
        <v>0</v>
      </c>
      <c r="I324" s="158">
        <f t="shared" si="759"/>
        <v>0</v>
      </c>
      <c r="J324" s="158" t="e">
        <f t="shared" si="576"/>
        <v>#DIV/0!</v>
      </c>
      <c r="K324" s="129">
        <f t="shared" si="760"/>
        <v>0</v>
      </c>
      <c r="L324" s="158">
        <f t="shared" si="760"/>
        <v>0</v>
      </c>
      <c r="M324" s="158" t="e">
        <f t="shared" si="577"/>
        <v>#DIV/0!</v>
      </c>
      <c r="N324" s="129">
        <f t="shared" si="761"/>
        <v>200</v>
      </c>
      <c r="O324" s="158">
        <f t="shared" si="761"/>
        <v>0</v>
      </c>
      <c r="P324" s="158">
        <f t="shared" si="578"/>
        <v>0</v>
      </c>
      <c r="Q324" s="129">
        <f t="shared" si="762"/>
        <v>550</v>
      </c>
      <c r="R324" s="158">
        <f t="shared" si="762"/>
        <v>0</v>
      </c>
      <c r="S324" s="158">
        <f t="shared" si="579"/>
        <v>0</v>
      </c>
      <c r="T324" s="129">
        <f t="shared" si="763"/>
        <v>1722.4</v>
      </c>
      <c r="U324" s="158">
        <f t="shared" si="763"/>
        <v>0</v>
      </c>
      <c r="V324" s="158">
        <f t="shared" si="580"/>
        <v>0</v>
      </c>
      <c r="W324" s="129">
        <f t="shared" si="764"/>
        <v>4229</v>
      </c>
      <c r="X324" s="158">
        <f t="shared" si="764"/>
        <v>0</v>
      </c>
      <c r="Y324" s="158">
        <f t="shared" si="581"/>
        <v>0</v>
      </c>
      <c r="Z324" s="129">
        <f t="shared" si="765"/>
        <v>4140</v>
      </c>
      <c r="AA324" s="158">
        <f t="shared" si="765"/>
        <v>0</v>
      </c>
      <c r="AB324" s="158">
        <f t="shared" si="678"/>
        <v>0</v>
      </c>
      <c r="AC324" s="129">
        <f t="shared" si="766"/>
        <v>0</v>
      </c>
      <c r="AD324" s="158">
        <f t="shared" si="766"/>
        <v>0</v>
      </c>
      <c r="AE324" s="158" t="e">
        <f t="shared" si="582"/>
        <v>#DIV/0!</v>
      </c>
      <c r="AF324" s="129">
        <f t="shared" si="767"/>
        <v>0</v>
      </c>
      <c r="AG324" s="158">
        <f t="shared" si="767"/>
        <v>0</v>
      </c>
      <c r="AH324" s="158" t="e">
        <f t="shared" si="583"/>
        <v>#DIV/0!</v>
      </c>
      <c r="AI324" s="129">
        <f t="shared" si="768"/>
        <v>0</v>
      </c>
      <c r="AJ324" s="158">
        <f t="shared" si="768"/>
        <v>0</v>
      </c>
      <c r="AK324" s="158" t="e">
        <f t="shared" si="584"/>
        <v>#DIV/0!</v>
      </c>
      <c r="AL324" s="129">
        <f t="shared" si="769"/>
        <v>0</v>
      </c>
      <c r="AM324" s="158">
        <f t="shared" si="769"/>
        <v>0</v>
      </c>
      <c r="AN324" s="158" t="e">
        <f t="shared" si="585"/>
        <v>#DIV/0!</v>
      </c>
      <c r="AO324" s="129">
        <f t="shared" si="770"/>
        <v>0</v>
      </c>
      <c r="AP324" s="158">
        <f t="shared" si="770"/>
        <v>0</v>
      </c>
      <c r="AQ324" s="158" t="e">
        <f t="shared" si="586"/>
        <v>#DIV/0!</v>
      </c>
      <c r="AR324" s="156"/>
    </row>
    <row r="325" spans="1:44" ht="31.2">
      <c r="A325" s="374"/>
      <c r="B325" s="374"/>
      <c r="C325" s="374"/>
      <c r="D325" s="157" t="s">
        <v>308</v>
      </c>
      <c r="E325" s="129">
        <f t="shared" si="758"/>
        <v>0</v>
      </c>
      <c r="F325" s="158">
        <f t="shared" si="758"/>
        <v>0</v>
      </c>
      <c r="G325" s="158" t="e">
        <f t="shared" si="679"/>
        <v>#DIV/0!</v>
      </c>
      <c r="H325" s="129">
        <f t="shared" si="759"/>
        <v>0</v>
      </c>
      <c r="I325" s="158">
        <f t="shared" si="759"/>
        <v>0</v>
      </c>
      <c r="J325" s="158" t="e">
        <f t="shared" si="576"/>
        <v>#DIV/0!</v>
      </c>
      <c r="K325" s="129">
        <f t="shared" si="760"/>
        <v>0</v>
      </c>
      <c r="L325" s="158">
        <f t="shared" si="760"/>
        <v>0</v>
      </c>
      <c r="M325" s="158" t="e">
        <f t="shared" si="577"/>
        <v>#DIV/0!</v>
      </c>
      <c r="N325" s="129">
        <f t="shared" si="761"/>
        <v>0</v>
      </c>
      <c r="O325" s="158">
        <f t="shared" si="761"/>
        <v>0</v>
      </c>
      <c r="P325" s="158" t="e">
        <f t="shared" si="578"/>
        <v>#DIV/0!</v>
      </c>
      <c r="Q325" s="129">
        <f t="shared" si="762"/>
        <v>0</v>
      </c>
      <c r="R325" s="158">
        <f t="shared" si="762"/>
        <v>0</v>
      </c>
      <c r="S325" s="158" t="e">
        <f t="shared" si="579"/>
        <v>#DIV/0!</v>
      </c>
      <c r="T325" s="129">
        <f t="shared" si="763"/>
        <v>0</v>
      </c>
      <c r="U325" s="158">
        <f t="shared" si="763"/>
        <v>0</v>
      </c>
      <c r="V325" s="158" t="e">
        <f t="shared" si="580"/>
        <v>#DIV/0!</v>
      </c>
      <c r="W325" s="129">
        <f t="shared" si="764"/>
        <v>0</v>
      </c>
      <c r="X325" s="158">
        <f t="shared" si="764"/>
        <v>0</v>
      </c>
      <c r="Y325" s="158" t="e">
        <f t="shared" si="581"/>
        <v>#DIV/0!</v>
      </c>
      <c r="Z325" s="129">
        <f t="shared" si="765"/>
        <v>0</v>
      </c>
      <c r="AA325" s="158">
        <f t="shared" si="765"/>
        <v>0</v>
      </c>
      <c r="AB325" s="158" t="e">
        <f t="shared" si="678"/>
        <v>#DIV/0!</v>
      </c>
      <c r="AC325" s="129">
        <f t="shared" si="766"/>
        <v>0</v>
      </c>
      <c r="AD325" s="158">
        <f t="shared" si="766"/>
        <v>0</v>
      </c>
      <c r="AE325" s="158" t="e">
        <f t="shared" si="582"/>
        <v>#DIV/0!</v>
      </c>
      <c r="AF325" s="129">
        <f t="shared" si="767"/>
        <v>0</v>
      </c>
      <c r="AG325" s="158">
        <f t="shared" si="767"/>
        <v>0</v>
      </c>
      <c r="AH325" s="158" t="e">
        <f t="shared" si="583"/>
        <v>#DIV/0!</v>
      </c>
      <c r="AI325" s="129">
        <f t="shared" si="768"/>
        <v>0</v>
      </c>
      <c r="AJ325" s="158">
        <f t="shared" si="768"/>
        <v>0</v>
      </c>
      <c r="AK325" s="158" t="e">
        <f t="shared" si="584"/>
        <v>#DIV/0!</v>
      </c>
      <c r="AL325" s="129">
        <f t="shared" si="769"/>
        <v>0</v>
      </c>
      <c r="AM325" s="158">
        <f t="shared" si="769"/>
        <v>0</v>
      </c>
      <c r="AN325" s="158" t="e">
        <f t="shared" si="585"/>
        <v>#DIV/0!</v>
      </c>
      <c r="AO325" s="129">
        <f t="shared" si="770"/>
        <v>0</v>
      </c>
      <c r="AP325" s="158">
        <f t="shared" si="770"/>
        <v>0</v>
      </c>
      <c r="AQ325" s="158" t="e">
        <f t="shared" si="586"/>
        <v>#DIV/0!</v>
      </c>
      <c r="AR325" s="156"/>
    </row>
    <row r="326" spans="1:44" s="142" customFormat="1" ht="15.6">
      <c r="A326" s="367" t="s">
        <v>410</v>
      </c>
      <c r="B326" s="367"/>
      <c r="C326" s="367"/>
      <c r="D326" s="367"/>
      <c r="E326" s="367"/>
      <c r="F326" s="367"/>
      <c r="G326" s="367"/>
      <c r="H326" s="367"/>
      <c r="I326" s="367"/>
      <c r="J326" s="367"/>
      <c r="K326" s="367"/>
      <c r="L326" s="367"/>
      <c r="M326" s="367"/>
      <c r="N326" s="367"/>
      <c r="O326" s="367"/>
      <c r="P326" s="367"/>
      <c r="Q326" s="367"/>
      <c r="R326" s="367"/>
      <c r="S326" s="367"/>
      <c r="T326" s="367"/>
      <c r="U326" s="367"/>
      <c r="V326" s="367"/>
      <c r="W326" s="367"/>
      <c r="X326" s="367"/>
      <c r="Y326" s="367"/>
      <c r="Z326" s="367"/>
      <c r="AA326" s="367"/>
      <c r="AB326" s="367"/>
      <c r="AC326" s="367"/>
      <c r="AD326" s="367"/>
      <c r="AE326" s="367"/>
      <c r="AF326" s="367"/>
      <c r="AG326" s="367"/>
      <c r="AH326" s="367"/>
      <c r="AI326" s="367"/>
      <c r="AJ326" s="367"/>
      <c r="AK326" s="367"/>
      <c r="AL326" s="367"/>
      <c r="AM326" s="367"/>
      <c r="AN326" s="367"/>
      <c r="AO326" s="367"/>
      <c r="AP326" s="367"/>
      <c r="AQ326" s="367"/>
      <c r="AR326" s="367"/>
    </row>
    <row r="327" spans="1:44" ht="15.6" outlineLevel="1">
      <c r="A327" s="364" t="s">
        <v>267</v>
      </c>
      <c r="B327" s="365" t="s">
        <v>411</v>
      </c>
      <c r="C327" s="366" t="s">
        <v>412</v>
      </c>
      <c r="D327" s="143" t="s">
        <v>307</v>
      </c>
      <c r="E327" s="129">
        <f>E331+E335+E339</f>
        <v>3800</v>
      </c>
      <c r="F327" s="144">
        <f t="shared" ref="F327:AP330" si="771">F331+F335+F339</f>
        <v>0</v>
      </c>
      <c r="G327" s="144">
        <f t="shared" si="679"/>
        <v>0</v>
      </c>
      <c r="H327" s="129">
        <f t="shared" si="771"/>
        <v>0</v>
      </c>
      <c r="I327" s="144">
        <f t="shared" si="771"/>
        <v>0</v>
      </c>
      <c r="J327" s="144" t="e">
        <f t="shared" ref="J327:J346" si="772">(I327/H327)*100</f>
        <v>#DIV/0!</v>
      </c>
      <c r="K327" s="129">
        <f t="shared" si="771"/>
        <v>0</v>
      </c>
      <c r="L327" s="144">
        <f t="shared" si="771"/>
        <v>0</v>
      </c>
      <c r="M327" s="144" t="e">
        <f t="shared" ref="M327:M346" si="773">(L327/K327)*100</f>
        <v>#DIV/0!</v>
      </c>
      <c r="N327" s="129">
        <f t="shared" si="771"/>
        <v>178</v>
      </c>
      <c r="O327" s="144">
        <f t="shared" si="771"/>
        <v>0</v>
      </c>
      <c r="P327" s="144">
        <f t="shared" ref="P327:P346" si="774">(O327/N327)*100</f>
        <v>0</v>
      </c>
      <c r="Q327" s="129">
        <f t="shared" si="771"/>
        <v>10</v>
      </c>
      <c r="R327" s="144">
        <f t="shared" si="771"/>
        <v>0</v>
      </c>
      <c r="S327" s="144">
        <f t="shared" ref="S327:S346" si="775">(R327/Q327)*100</f>
        <v>0</v>
      </c>
      <c r="T327" s="129">
        <f t="shared" si="771"/>
        <v>10</v>
      </c>
      <c r="U327" s="144">
        <f t="shared" si="771"/>
        <v>0</v>
      </c>
      <c r="V327" s="144">
        <f t="shared" ref="V327:V346" si="776">(U327/T327)*100</f>
        <v>0</v>
      </c>
      <c r="W327" s="129">
        <f t="shared" si="771"/>
        <v>510</v>
      </c>
      <c r="X327" s="144">
        <f t="shared" si="771"/>
        <v>0</v>
      </c>
      <c r="Y327" s="144">
        <f t="shared" ref="Y327:Y346" si="777">(X327/W327)*100</f>
        <v>0</v>
      </c>
      <c r="Z327" s="129">
        <f t="shared" si="771"/>
        <v>1490</v>
      </c>
      <c r="AA327" s="144">
        <f t="shared" si="771"/>
        <v>0</v>
      </c>
      <c r="AB327" s="144">
        <f t="shared" si="678"/>
        <v>0</v>
      </c>
      <c r="AC327" s="129">
        <f t="shared" si="771"/>
        <v>767</v>
      </c>
      <c r="AD327" s="144">
        <f t="shared" si="771"/>
        <v>0</v>
      </c>
      <c r="AE327" s="144">
        <f t="shared" ref="AE327:AE346" si="778">(AD327/AC327)*100</f>
        <v>0</v>
      </c>
      <c r="AF327" s="129">
        <f t="shared" si="771"/>
        <v>659.8</v>
      </c>
      <c r="AG327" s="144">
        <f t="shared" si="771"/>
        <v>0</v>
      </c>
      <c r="AH327" s="144">
        <f t="shared" ref="AH327:AH346" si="779">(AG327/AF327)*100</f>
        <v>0</v>
      </c>
      <c r="AI327" s="129">
        <f t="shared" si="771"/>
        <v>10</v>
      </c>
      <c r="AJ327" s="144">
        <f t="shared" si="771"/>
        <v>0</v>
      </c>
      <c r="AK327" s="144">
        <f t="shared" ref="AK327:AK346" si="780">(AJ327/AI327)*100</f>
        <v>0</v>
      </c>
      <c r="AL327" s="129">
        <f t="shared" si="771"/>
        <v>165.2</v>
      </c>
      <c r="AM327" s="144">
        <f t="shared" si="771"/>
        <v>0</v>
      </c>
      <c r="AN327" s="144">
        <f t="shared" ref="AN327:AN346" si="781">(AM327/AL327)*100</f>
        <v>0</v>
      </c>
      <c r="AO327" s="129">
        <f t="shared" si="771"/>
        <v>0</v>
      </c>
      <c r="AP327" s="144">
        <f t="shared" si="771"/>
        <v>0</v>
      </c>
      <c r="AQ327" s="144" t="e">
        <f t="shared" ref="AQ327:AQ346" si="782">(AP327/AO327)*100</f>
        <v>#DIV/0!</v>
      </c>
      <c r="AR327" s="171"/>
    </row>
    <row r="328" spans="1:44" ht="31.2" outlineLevel="1">
      <c r="A328" s="364"/>
      <c r="B328" s="365"/>
      <c r="C328" s="366"/>
      <c r="D328" s="148" t="s">
        <v>2</v>
      </c>
      <c r="E328" s="129">
        <f t="shared" ref="E328:F330" si="783">E332+E336+E340</f>
        <v>0</v>
      </c>
      <c r="F328" s="149">
        <f t="shared" si="783"/>
        <v>0</v>
      </c>
      <c r="G328" s="146" t="e">
        <f t="shared" si="679"/>
        <v>#DIV/0!</v>
      </c>
      <c r="H328" s="147">
        <f t="shared" si="771"/>
        <v>0</v>
      </c>
      <c r="I328" s="149">
        <f t="shared" si="771"/>
        <v>0</v>
      </c>
      <c r="J328" s="146" t="e">
        <f t="shared" si="772"/>
        <v>#DIV/0!</v>
      </c>
      <c r="K328" s="147">
        <f t="shared" si="771"/>
        <v>0</v>
      </c>
      <c r="L328" s="149">
        <f t="shared" si="771"/>
        <v>0</v>
      </c>
      <c r="M328" s="146" t="e">
        <f t="shared" si="773"/>
        <v>#DIV/0!</v>
      </c>
      <c r="N328" s="147">
        <f t="shared" si="771"/>
        <v>0</v>
      </c>
      <c r="O328" s="149">
        <f t="shared" si="771"/>
        <v>0</v>
      </c>
      <c r="P328" s="146" t="e">
        <f t="shared" si="774"/>
        <v>#DIV/0!</v>
      </c>
      <c r="Q328" s="147">
        <f t="shared" si="771"/>
        <v>0</v>
      </c>
      <c r="R328" s="149">
        <f t="shared" si="771"/>
        <v>0</v>
      </c>
      <c r="S328" s="146" t="e">
        <f t="shared" si="775"/>
        <v>#DIV/0!</v>
      </c>
      <c r="T328" s="147">
        <f t="shared" si="771"/>
        <v>0</v>
      </c>
      <c r="U328" s="149">
        <f t="shared" si="771"/>
        <v>0</v>
      </c>
      <c r="V328" s="146" t="e">
        <f t="shared" si="776"/>
        <v>#DIV/0!</v>
      </c>
      <c r="W328" s="147">
        <f t="shared" si="771"/>
        <v>0</v>
      </c>
      <c r="X328" s="149">
        <f t="shared" si="771"/>
        <v>0</v>
      </c>
      <c r="Y328" s="146" t="e">
        <f t="shared" si="777"/>
        <v>#DIV/0!</v>
      </c>
      <c r="Z328" s="147">
        <f t="shared" si="771"/>
        <v>0</v>
      </c>
      <c r="AA328" s="149">
        <f t="shared" si="771"/>
        <v>0</v>
      </c>
      <c r="AB328" s="146" t="e">
        <f t="shared" si="678"/>
        <v>#DIV/0!</v>
      </c>
      <c r="AC328" s="147">
        <f t="shared" si="771"/>
        <v>0</v>
      </c>
      <c r="AD328" s="149">
        <f t="shared" si="771"/>
        <v>0</v>
      </c>
      <c r="AE328" s="146" t="e">
        <f t="shared" si="778"/>
        <v>#DIV/0!</v>
      </c>
      <c r="AF328" s="147">
        <f t="shared" si="771"/>
        <v>0</v>
      </c>
      <c r="AG328" s="149">
        <f t="shared" si="771"/>
        <v>0</v>
      </c>
      <c r="AH328" s="146" t="e">
        <f t="shared" si="779"/>
        <v>#DIV/0!</v>
      </c>
      <c r="AI328" s="147">
        <f t="shared" si="771"/>
        <v>0</v>
      </c>
      <c r="AJ328" s="149">
        <f t="shared" si="771"/>
        <v>0</v>
      </c>
      <c r="AK328" s="146" t="e">
        <f t="shared" si="780"/>
        <v>#DIV/0!</v>
      </c>
      <c r="AL328" s="147">
        <f t="shared" si="771"/>
        <v>0</v>
      </c>
      <c r="AM328" s="149">
        <f t="shared" si="771"/>
        <v>0</v>
      </c>
      <c r="AN328" s="146" t="e">
        <f t="shared" si="781"/>
        <v>#DIV/0!</v>
      </c>
      <c r="AO328" s="147">
        <f t="shared" si="771"/>
        <v>0</v>
      </c>
      <c r="AP328" s="149">
        <f t="shared" si="771"/>
        <v>0</v>
      </c>
      <c r="AQ328" s="146" t="e">
        <f t="shared" si="782"/>
        <v>#DIV/0!</v>
      </c>
      <c r="AR328" s="156"/>
    </row>
    <row r="329" spans="1:44" ht="15.6" outlineLevel="1">
      <c r="A329" s="364"/>
      <c r="B329" s="365"/>
      <c r="C329" s="366"/>
      <c r="D329" s="148" t="s">
        <v>43</v>
      </c>
      <c r="E329" s="129">
        <f t="shared" si="783"/>
        <v>3800</v>
      </c>
      <c r="F329" s="149">
        <f t="shared" si="783"/>
        <v>0</v>
      </c>
      <c r="G329" s="146">
        <f t="shared" si="679"/>
        <v>0</v>
      </c>
      <c r="H329" s="147">
        <f t="shared" si="771"/>
        <v>0</v>
      </c>
      <c r="I329" s="149">
        <f t="shared" si="771"/>
        <v>0</v>
      </c>
      <c r="J329" s="146" t="e">
        <f t="shared" si="772"/>
        <v>#DIV/0!</v>
      </c>
      <c r="K329" s="147">
        <f t="shared" si="771"/>
        <v>0</v>
      </c>
      <c r="L329" s="149">
        <f t="shared" si="771"/>
        <v>0</v>
      </c>
      <c r="M329" s="146" t="e">
        <f t="shared" si="773"/>
        <v>#DIV/0!</v>
      </c>
      <c r="N329" s="147">
        <f t="shared" si="771"/>
        <v>178</v>
      </c>
      <c r="O329" s="149">
        <f t="shared" si="771"/>
        <v>0</v>
      </c>
      <c r="P329" s="146">
        <f t="shared" si="774"/>
        <v>0</v>
      </c>
      <c r="Q329" s="147">
        <f t="shared" si="771"/>
        <v>10</v>
      </c>
      <c r="R329" s="149">
        <f t="shared" si="771"/>
        <v>0</v>
      </c>
      <c r="S329" s="146">
        <f t="shared" si="775"/>
        <v>0</v>
      </c>
      <c r="T329" s="147">
        <f t="shared" si="771"/>
        <v>10</v>
      </c>
      <c r="U329" s="149">
        <f t="shared" si="771"/>
        <v>0</v>
      </c>
      <c r="V329" s="146">
        <f t="shared" si="776"/>
        <v>0</v>
      </c>
      <c r="W329" s="147">
        <f t="shared" si="771"/>
        <v>510</v>
      </c>
      <c r="X329" s="149">
        <f t="shared" si="771"/>
        <v>0</v>
      </c>
      <c r="Y329" s="146">
        <f t="shared" si="777"/>
        <v>0</v>
      </c>
      <c r="Z329" s="147">
        <f t="shared" si="771"/>
        <v>1490</v>
      </c>
      <c r="AA329" s="149">
        <f t="shared" si="771"/>
        <v>0</v>
      </c>
      <c r="AB329" s="146">
        <f t="shared" si="678"/>
        <v>0</v>
      </c>
      <c r="AC329" s="147">
        <f t="shared" si="771"/>
        <v>767</v>
      </c>
      <c r="AD329" s="149">
        <f t="shared" si="771"/>
        <v>0</v>
      </c>
      <c r="AE329" s="146">
        <f t="shared" si="778"/>
        <v>0</v>
      </c>
      <c r="AF329" s="147">
        <f t="shared" si="771"/>
        <v>659.8</v>
      </c>
      <c r="AG329" s="149">
        <f t="shared" si="771"/>
        <v>0</v>
      </c>
      <c r="AH329" s="146">
        <f t="shared" si="779"/>
        <v>0</v>
      </c>
      <c r="AI329" s="147">
        <f t="shared" si="771"/>
        <v>10</v>
      </c>
      <c r="AJ329" s="149">
        <f t="shared" si="771"/>
        <v>0</v>
      </c>
      <c r="AK329" s="146">
        <f t="shared" si="780"/>
        <v>0</v>
      </c>
      <c r="AL329" s="147">
        <f t="shared" si="771"/>
        <v>165.2</v>
      </c>
      <c r="AM329" s="149">
        <f t="shared" si="771"/>
        <v>0</v>
      </c>
      <c r="AN329" s="146">
        <f t="shared" si="781"/>
        <v>0</v>
      </c>
      <c r="AO329" s="147">
        <f t="shared" si="771"/>
        <v>0</v>
      </c>
      <c r="AP329" s="149">
        <f t="shared" si="771"/>
        <v>0</v>
      </c>
      <c r="AQ329" s="146" t="e">
        <f t="shared" si="782"/>
        <v>#DIV/0!</v>
      </c>
      <c r="AR329" s="156"/>
    </row>
    <row r="330" spans="1:44" ht="31.2" outlineLevel="1">
      <c r="A330" s="364"/>
      <c r="B330" s="365"/>
      <c r="C330" s="366"/>
      <c r="D330" s="148" t="s">
        <v>308</v>
      </c>
      <c r="E330" s="129">
        <f t="shared" si="783"/>
        <v>0</v>
      </c>
      <c r="F330" s="149">
        <f t="shared" si="783"/>
        <v>0</v>
      </c>
      <c r="G330" s="146" t="e">
        <f t="shared" si="679"/>
        <v>#DIV/0!</v>
      </c>
      <c r="H330" s="147">
        <f t="shared" si="771"/>
        <v>0</v>
      </c>
      <c r="I330" s="149">
        <f t="shared" si="771"/>
        <v>0</v>
      </c>
      <c r="J330" s="146" t="e">
        <f t="shared" si="772"/>
        <v>#DIV/0!</v>
      </c>
      <c r="K330" s="147">
        <f t="shared" si="771"/>
        <v>0</v>
      </c>
      <c r="L330" s="149">
        <f t="shared" si="771"/>
        <v>0</v>
      </c>
      <c r="M330" s="146" t="e">
        <f t="shared" si="773"/>
        <v>#DIV/0!</v>
      </c>
      <c r="N330" s="147">
        <f t="shared" si="771"/>
        <v>0</v>
      </c>
      <c r="O330" s="149">
        <f t="shared" si="771"/>
        <v>0</v>
      </c>
      <c r="P330" s="146" t="e">
        <f t="shared" si="774"/>
        <v>#DIV/0!</v>
      </c>
      <c r="Q330" s="147">
        <f t="shared" si="771"/>
        <v>0</v>
      </c>
      <c r="R330" s="149">
        <f t="shared" si="771"/>
        <v>0</v>
      </c>
      <c r="S330" s="146" t="e">
        <f t="shared" si="775"/>
        <v>#DIV/0!</v>
      </c>
      <c r="T330" s="147">
        <f t="shared" si="771"/>
        <v>0</v>
      </c>
      <c r="U330" s="149">
        <f t="shared" si="771"/>
        <v>0</v>
      </c>
      <c r="V330" s="146" t="e">
        <f t="shared" si="776"/>
        <v>#DIV/0!</v>
      </c>
      <c r="W330" s="147">
        <f t="shared" si="771"/>
        <v>0</v>
      </c>
      <c r="X330" s="149">
        <f t="shared" si="771"/>
        <v>0</v>
      </c>
      <c r="Y330" s="146" t="e">
        <f t="shared" si="777"/>
        <v>#DIV/0!</v>
      </c>
      <c r="Z330" s="147">
        <f t="shared" si="771"/>
        <v>0</v>
      </c>
      <c r="AA330" s="149">
        <f t="shared" si="771"/>
        <v>0</v>
      </c>
      <c r="AB330" s="146" t="e">
        <f t="shared" si="678"/>
        <v>#DIV/0!</v>
      </c>
      <c r="AC330" s="147">
        <f t="shared" si="771"/>
        <v>0</v>
      </c>
      <c r="AD330" s="149">
        <f t="shared" si="771"/>
        <v>0</v>
      </c>
      <c r="AE330" s="146" t="e">
        <f t="shared" si="778"/>
        <v>#DIV/0!</v>
      </c>
      <c r="AF330" s="147">
        <f t="shared" si="771"/>
        <v>0</v>
      </c>
      <c r="AG330" s="149">
        <f t="shared" si="771"/>
        <v>0</v>
      </c>
      <c r="AH330" s="146" t="e">
        <f t="shared" si="779"/>
        <v>#DIV/0!</v>
      </c>
      <c r="AI330" s="147">
        <f t="shared" si="771"/>
        <v>0</v>
      </c>
      <c r="AJ330" s="149">
        <f t="shared" si="771"/>
        <v>0</v>
      </c>
      <c r="AK330" s="146" t="e">
        <f t="shared" si="780"/>
        <v>#DIV/0!</v>
      </c>
      <c r="AL330" s="147">
        <f t="shared" si="771"/>
        <v>0</v>
      </c>
      <c r="AM330" s="149">
        <f t="shared" si="771"/>
        <v>0</v>
      </c>
      <c r="AN330" s="146" t="e">
        <f t="shared" si="781"/>
        <v>#DIV/0!</v>
      </c>
      <c r="AO330" s="147">
        <f t="shared" si="771"/>
        <v>0</v>
      </c>
      <c r="AP330" s="149">
        <f t="shared" si="771"/>
        <v>0</v>
      </c>
      <c r="AQ330" s="146" t="e">
        <f t="shared" si="782"/>
        <v>#DIV/0!</v>
      </c>
      <c r="AR330" s="156"/>
    </row>
    <row r="331" spans="1:44" ht="15.6" outlineLevel="1">
      <c r="A331" s="364" t="s">
        <v>1</v>
      </c>
      <c r="B331" s="365" t="s">
        <v>413</v>
      </c>
      <c r="C331" s="366" t="s">
        <v>414</v>
      </c>
      <c r="D331" s="143" t="s">
        <v>307</v>
      </c>
      <c r="E331" s="129">
        <f>E332+E333+E334</f>
        <v>750</v>
      </c>
      <c r="F331" s="144">
        <f t="shared" ref="F331:AP331" si="784">F332+F333+F334</f>
        <v>0</v>
      </c>
      <c r="G331" s="144">
        <f t="shared" si="679"/>
        <v>0</v>
      </c>
      <c r="H331" s="129">
        <f t="shared" si="784"/>
        <v>0</v>
      </c>
      <c r="I331" s="144">
        <f t="shared" si="784"/>
        <v>0</v>
      </c>
      <c r="J331" s="144" t="e">
        <f t="shared" si="772"/>
        <v>#DIV/0!</v>
      </c>
      <c r="K331" s="129">
        <f t="shared" si="784"/>
        <v>0</v>
      </c>
      <c r="L331" s="144">
        <f t="shared" si="784"/>
        <v>0</v>
      </c>
      <c r="M331" s="144" t="e">
        <f t="shared" si="773"/>
        <v>#DIV/0!</v>
      </c>
      <c r="N331" s="129">
        <f t="shared" si="784"/>
        <v>0</v>
      </c>
      <c r="O331" s="144">
        <f t="shared" si="784"/>
        <v>0</v>
      </c>
      <c r="P331" s="144" t="e">
        <f t="shared" si="774"/>
        <v>#DIV/0!</v>
      </c>
      <c r="Q331" s="129">
        <f t="shared" si="784"/>
        <v>0</v>
      </c>
      <c r="R331" s="144">
        <f t="shared" si="784"/>
        <v>0</v>
      </c>
      <c r="S331" s="144" t="e">
        <f t="shared" si="775"/>
        <v>#DIV/0!</v>
      </c>
      <c r="T331" s="129">
        <f t="shared" si="784"/>
        <v>0</v>
      </c>
      <c r="U331" s="144">
        <f t="shared" si="784"/>
        <v>0</v>
      </c>
      <c r="V331" s="144" t="e">
        <f t="shared" si="776"/>
        <v>#DIV/0!</v>
      </c>
      <c r="W331" s="129">
        <f t="shared" si="784"/>
        <v>0</v>
      </c>
      <c r="X331" s="144">
        <f t="shared" si="784"/>
        <v>0</v>
      </c>
      <c r="Y331" s="144" t="e">
        <f t="shared" si="777"/>
        <v>#DIV/0!</v>
      </c>
      <c r="Z331" s="129">
        <f t="shared" si="784"/>
        <v>580</v>
      </c>
      <c r="AA331" s="144">
        <f t="shared" si="784"/>
        <v>0</v>
      </c>
      <c r="AB331" s="144">
        <f t="shared" si="678"/>
        <v>0</v>
      </c>
      <c r="AC331" s="129">
        <f t="shared" si="784"/>
        <v>57</v>
      </c>
      <c r="AD331" s="144">
        <f t="shared" si="784"/>
        <v>0</v>
      </c>
      <c r="AE331" s="144">
        <f t="shared" si="778"/>
        <v>0</v>
      </c>
      <c r="AF331" s="129">
        <f t="shared" si="784"/>
        <v>0</v>
      </c>
      <c r="AG331" s="144">
        <f t="shared" si="784"/>
        <v>0</v>
      </c>
      <c r="AH331" s="144" t="e">
        <f t="shared" si="779"/>
        <v>#DIV/0!</v>
      </c>
      <c r="AI331" s="129">
        <f t="shared" si="784"/>
        <v>0</v>
      </c>
      <c r="AJ331" s="144">
        <f t="shared" si="784"/>
        <v>0</v>
      </c>
      <c r="AK331" s="144" t="e">
        <f t="shared" si="780"/>
        <v>#DIV/0!</v>
      </c>
      <c r="AL331" s="129">
        <f t="shared" si="784"/>
        <v>113</v>
      </c>
      <c r="AM331" s="144">
        <f t="shared" si="784"/>
        <v>0</v>
      </c>
      <c r="AN331" s="144">
        <f t="shared" si="781"/>
        <v>0</v>
      </c>
      <c r="AO331" s="129">
        <f t="shared" si="784"/>
        <v>0</v>
      </c>
      <c r="AP331" s="144">
        <f t="shared" si="784"/>
        <v>0</v>
      </c>
      <c r="AQ331" s="144" t="e">
        <f t="shared" si="782"/>
        <v>#DIV/0!</v>
      </c>
      <c r="AR331" s="171"/>
    </row>
    <row r="332" spans="1:44" ht="31.2" outlineLevel="1">
      <c r="A332" s="364"/>
      <c r="B332" s="365"/>
      <c r="C332" s="366"/>
      <c r="D332" s="148" t="s">
        <v>2</v>
      </c>
      <c r="E332" s="129">
        <f t="shared" ref="E332:F334" si="785">H332+K332+N332+Q332+T332+W332+Z332+AC332+AF332+AI332+AL332+AO332</f>
        <v>0</v>
      </c>
      <c r="F332" s="149">
        <f t="shared" si="785"/>
        <v>0</v>
      </c>
      <c r="G332" s="146" t="e">
        <f t="shared" si="679"/>
        <v>#DIV/0!</v>
      </c>
      <c r="H332" s="155">
        <v>0</v>
      </c>
      <c r="I332" s="156">
        <v>0</v>
      </c>
      <c r="J332" s="146" t="e">
        <f t="shared" si="772"/>
        <v>#DIV/0!</v>
      </c>
      <c r="K332" s="155">
        <v>0</v>
      </c>
      <c r="L332" s="156">
        <v>0</v>
      </c>
      <c r="M332" s="146" t="e">
        <f t="shared" si="773"/>
        <v>#DIV/0!</v>
      </c>
      <c r="N332" s="155">
        <v>0</v>
      </c>
      <c r="O332" s="156">
        <v>0</v>
      </c>
      <c r="P332" s="146" t="e">
        <f t="shared" si="774"/>
        <v>#DIV/0!</v>
      </c>
      <c r="Q332" s="155">
        <v>0</v>
      </c>
      <c r="R332" s="156">
        <v>0</v>
      </c>
      <c r="S332" s="146" t="e">
        <f t="shared" si="775"/>
        <v>#DIV/0!</v>
      </c>
      <c r="T332" s="155">
        <v>0</v>
      </c>
      <c r="U332" s="156">
        <v>0</v>
      </c>
      <c r="V332" s="146" t="e">
        <f t="shared" si="776"/>
        <v>#DIV/0!</v>
      </c>
      <c r="W332" s="155">
        <v>0</v>
      </c>
      <c r="X332" s="156">
        <v>0</v>
      </c>
      <c r="Y332" s="146" t="e">
        <f t="shared" si="777"/>
        <v>#DIV/0!</v>
      </c>
      <c r="Z332" s="155">
        <v>0</v>
      </c>
      <c r="AA332" s="156">
        <v>0</v>
      </c>
      <c r="AB332" s="146" t="e">
        <f t="shared" si="678"/>
        <v>#DIV/0!</v>
      </c>
      <c r="AC332" s="155">
        <v>0</v>
      </c>
      <c r="AD332" s="156">
        <v>0</v>
      </c>
      <c r="AE332" s="146" t="e">
        <f t="shared" si="778"/>
        <v>#DIV/0!</v>
      </c>
      <c r="AF332" s="155">
        <v>0</v>
      </c>
      <c r="AG332" s="156">
        <v>0</v>
      </c>
      <c r="AH332" s="146" t="e">
        <f t="shared" si="779"/>
        <v>#DIV/0!</v>
      </c>
      <c r="AI332" s="155">
        <v>0</v>
      </c>
      <c r="AJ332" s="156">
        <v>0</v>
      </c>
      <c r="AK332" s="146" t="e">
        <f t="shared" si="780"/>
        <v>#DIV/0!</v>
      </c>
      <c r="AL332" s="155">
        <v>0</v>
      </c>
      <c r="AM332" s="156">
        <v>0</v>
      </c>
      <c r="AN332" s="146" t="e">
        <f t="shared" si="781"/>
        <v>#DIV/0!</v>
      </c>
      <c r="AO332" s="155">
        <v>0</v>
      </c>
      <c r="AP332" s="156">
        <v>0</v>
      </c>
      <c r="AQ332" s="146" t="e">
        <f t="shared" si="782"/>
        <v>#DIV/0!</v>
      </c>
      <c r="AR332" s="156"/>
    </row>
    <row r="333" spans="1:44" ht="15.6" outlineLevel="1">
      <c r="A333" s="364"/>
      <c r="B333" s="365"/>
      <c r="C333" s="366"/>
      <c r="D333" s="148" t="s">
        <v>43</v>
      </c>
      <c r="E333" s="129">
        <f t="shared" si="785"/>
        <v>750</v>
      </c>
      <c r="F333" s="149">
        <f t="shared" si="785"/>
        <v>0</v>
      </c>
      <c r="G333" s="146">
        <f t="shared" si="679"/>
        <v>0</v>
      </c>
      <c r="H333" s="155">
        <v>0</v>
      </c>
      <c r="I333" s="156">
        <v>0</v>
      </c>
      <c r="J333" s="146" t="e">
        <f t="shared" si="772"/>
        <v>#DIV/0!</v>
      </c>
      <c r="K333" s="155">
        <v>0</v>
      </c>
      <c r="L333" s="156">
        <v>0</v>
      </c>
      <c r="M333" s="146" t="e">
        <f t="shared" si="773"/>
        <v>#DIV/0!</v>
      </c>
      <c r="N333" s="155">
        <v>0</v>
      </c>
      <c r="O333" s="156">
        <v>0</v>
      </c>
      <c r="P333" s="146" t="e">
        <f t="shared" si="774"/>
        <v>#DIV/0!</v>
      </c>
      <c r="Q333" s="155">
        <v>0</v>
      </c>
      <c r="R333" s="156">
        <v>0</v>
      </c>
      <c r="S333" s="146" t="e">
        <f t="shared" si="775"/>
        <v>#DIV/0!</v>
      </c>
      <c r="T333" s="155">
        <v>0</v>
      </c>
      <c r="U333" s="156">
        <v>0</v>
      </c>
      <c r="V333" s="146" t="e">
        <f t="shared" si="776"/>
        <v>#DIV/0!</v>
      </c>
      <c r="W333" s="155">
        <v>0</v>
      </c>
      <c r="X333" s="156">
        <v>0</v>
      </c>
      <c r="Y333" s="146" t="e">
        <f t="shared" si="777"/>
        <v>#DIV/0!</v>
      </c>
      <c r="Z333" s="155">
        <v>580</v>
      </c>
      <c r="AA333" s="156">
        <v>0</v>
      </c>
      <c r="AB333" s="146">
        <f t="shared" si="678"/>
        <v>0</v>
      </c>
      <c r="AC333" s="155">
        <v>57</v>
      </c>
      <c r="AD333" s="156">
        <v>0</v>
      </c>
      <c r="AE333" s="146">
        <f t="shared" si="778"/>
        <v>0</v>
      </c>
      <c r="AF333" s="155">
        <v>0</v>
      </c>
      <c r="AG333" s="156">
        <v>0</v>
      </c>
      <c r="AH333" s="146" t="e">
        <f t="shared" si="779"/>
        <v>#DIV/0!</v>
      </c>
      <c r="AI333" s="155">
        <v>0</v>
      </c>
      <c r="AJ333" s="156">
        <v>0</v>
      </c>
      <c r="AK333" s="146" t="e">
        <f t="shared" si="780"/>
        <v>#DIV/0!</v>
      </c>
      <c r="AL333" s="155">
        <v>113</v>
      </c>
      <c r="AM333" s="156">
        <v>0</v>
      </c>
      <c r="AN333" s="146">
        <f t="shared" si="781"/>
        <v>0</v>
      </c>
      <c r="AO333" s="155">
        <v>0</v>
      </c>
      <c r="AP333" s="156">
        <v>0</v>
      </c>
      <c r="AQ333" s="146" t="e">
        <f t="shared" si="782"/>
        <v>#DIV/0!</v>
      </c>
      <c r="AR333" s="156"/>
    </row>
    <row r="334" spans="1:44" ht="31.2" outlineLevel="1">
      <c r="A334" s="364"/>
      <c r="B334" s="365"/>
      <c r="C334" s="366"/>
      <c r="D334" s="148" t="s">
        <v>308</v>
      </c>
      <c r="E334" s="129">
        <f t="shared" si="785"/>
        <v>0</v>
      </c>
      <c r="F334" s="149">
        <f t="shared" si="785"/>
        <v>0</v>
      </c>
      <c r="G334" s="146" t="e">
        <f t="shared" si="679"/>
        <v>#DIV/0!</v>
      </c>
      <c r="H334" s="155">
        <v>0</v>
      </c>
      <c r="I334" s="156">
        <v>0</v>
      </c>
      <c r="J334" s="146" t="e">
        <f t="shared" si="772"/>
        <v>#DIV/0!</v>
      </c>
      <c r="K334" s="155">
        <v>0</v>
      </c>
      <c r="L334" s="156">
        <v>0</v>
      </c>
      <c r="M334" s="146" t="e">
        <f t="shared" si="773"/>
        <v>#DIV/0!</v>
      </c>
      <c r="N334" s="155">
        <v>0</v>
      </c>
      <c r="O334" s="156">
        <v>0</v>
      </c>
      <c r="P334" s="146" t="e">
        <f t="shared" si="774"/>
        <v>#DIV/0!</v>
      </c>
      <c r="Q334" s="155">
        <v>0</v>
      </c>
      <c r="R334" s="156">
        <v>0</v>
      </c>
      <c r="S334" s="146" t="e">
        <f t="shared" si="775"/>
        <v>#DIV/0!</v>
      </c>
      <c r="T334" s="155">
        <v>0</v>
      </c>
      <c r="U334" s="156">
        <v>0</v>
      </c>
      <c r="V334" s="146" t="e">
        <f t="shared" si="776"/>
        <v>#DIV/0!</v>
      </c>
      <c r="W334" s="155">
        <v>0</v>
      </c>
      <c r="X334" s="156">
        <v>0</v>
      </c>
      <c r="Y334" s="146" t="e">
        <f t="shared" si="777"/>
        <v>#DIV/0!</v>
      </c>
      <c r="Z334" s="155">
        <v>0</v>
      </c>
      <c r="AA334" s="156">
        <v>0</v>
      </c>
      <c r="AB334" s="146" t="e">
        <f t="shared" si="678"/>
        <v>#DIV/0!</v>
      </c>
      <c r="AC334" s="155">
        <v>0</v>
      </c>
      <c r="AD334" s="156">
        <v>0</v>
      </c>
      <c r="AE334" s="146" t="e">
        <f t="shared" si="778"/>
        <v>#DIV/0!</v>
      </c>
      <c r="AF334" s="155">
        <v>0</v>
      </c>
      <c r="AG334" s="156">
        <v>0</v>
      </c>
      <c r="AH334" s="146" t="e">
        <f t="shared" si="779"/>
        <v>#DIV/0!</v>
      </c>
      <c r="AI334" s="155">
        <v>0</v>
      </c>
      <c r="AJ334" s="156">
        <v>0</v>
      </c>
      <c r="AK334" s="146" t="e">
        <f t="shared" si="780"/>
        <v>#DIV/0!</v>
      </c>
      <c r="AL334" s="155">
        <v>0</v>
      </c>
      <c r="AM334" s="156">
        <v>0</v>
      </c>
      <c r="AN334" s="146" t="e">
        <f t="shared" si="781"/>
        <v>#DIV/0!</v>
      </c>
      <c r="AO334" s="155">
        <v>0</v>
      </c>
      <c r="AP334" s="156">
        <v>0</v>
      </c>
      <c r="AQ334" s="146" t="e">
        <f t="shared" si="782"/>
        <v>#DIV/0!</v>
      </c>
      <c r="AR334" s="156"/>
    </row>
    <row r="335" spans="1:44" ht="15.6" outlineLevel="1">
      <c r="A335" s="364" t="s">
        <v>3</v>
      </c>
      <c r="B335" s="365" t="s">
        <v>415</v>
      </c>
      <c r="C335" s="366" t="s">
        <v>414</v>
      </c>
      <c r="D335" s="143" t="s">
        <v>307</v>
      </c>
      <c r="E335" s="129">
        <f>E336+E337+E338</f>
        <v>2600</v>
      </c>
      <c r="F335" s="144">
        <f t="shared" ref="F335:AP335" si="786">F336+F337+F338</f>
        <v>0</v>
      </c>
      <c r="G335" s="144">
        <f t="shared" si="679"/>
        <v>0</v>
      </c>
      <c r="H335" s="129">
        <f t="shared" si="786"/>
        <v>0</v>
      </c>
      <c r="I335" s="144">
        <f t="shared" si="786"/>
        <v>0</v>
      </c>
      <c r="J335" s="144" t="e">
        <f t="shared" si="772"/>
        <v>#DIV/0!</v>
      </c>
      <c r="K335" s="129">
        <f t="shared" si="786"/>
        <v>0</v>
      </c>
      <c r="L335" s="144">
        <f t="shared" si="786"/>
        <v>0</v>
      </c>
      <c r="M335" s="144" t="e">
        <f t="shared" si="773"/>
        <v>#DIV/0!</v>
      </c>
      <c r="N335" s="129">
        <f t="shared" si="786"/>
        <v>0</v>
      </c>
      <c r="O335" s="144">
        <f t="shared" si="786"/>
        <v>0</v>
      </c>
      <c r="P335" s="144" t="e">
        <f t="shared" si="774"/>
        <v>#DIV/0!</v>
      </c>
      <c r="Q335" s="129">
        <f t="shared" si="786"/>
        <v>0</v>
      </c>
      <c r="R335" s="144">
        <f t="shared" si="786"/>
        <v>0</v>
      </c>
      <c r="S335" s="144" t="e">
        <f t="shared" si="775"/>
        <v>#DIV/0!</v>
      </c>
      <c r="T335" s="129">
        <f t="shared" si="786"/>
        <v>0</v>
      </c>
      <c r="U335" s="144">
        <f t="shared" si="786"/>
        <v>0</v>
      </c>
      <c r="V335" s="144" t="e">
        <f t="shared" si="776"/>
        <v>#DIV/0!</v>
      </c>
      <c r="W335" s="129">
        <f t="shared" si="786"/>
        <v>500</v>
      </c>
      <c r="X335" s="144">
        <f t="shared" si="786"/>
        <v>0</v>
      </c>
      <c r="Y335" s="144">
        <f t="shared" si="777"/>
        <v>0</v>
      </c>
      <c r="Z335" s="129">
        <f t="shared" si="786"/>
        <v>900</v>
      </c>
      <c r="AA335" s="144">
        <f t="shared" si="786"/>
        <v>0</v>
      </c>
      <c r="AB335" s="144">
        <f t="shared" si="678"/>
        <v>0</v>
      </c>
      <c r="AC335" s="129">
        <f t="shared" si="786"/>
        <v>700</v>
      </c>
      <c r="AD335" s="144">
        <f t="shared" si="786"/>
        <v>0</v>
      </c>
      <c r="AE335" s="144">
        <f t="shared" si="778"/>
        <v>0</v>
      </c>
      <c r="AF335" s="129">
        <f t="shared" si="786"/>
        <v>500</v>
      </c>
      <c r="AG335" s="144">
        <f t="shared" si="786"/>
        <v>0</v>
      </c>
      <c r="AH335" s="144">
        <f t="shared" si="779"/>
        <v>0</v>
      </c>
      <c r="AI335" s="129">
        <f t="shared" si="786"/>
        <v>0</v>
      </c>
      <c r="AJ335" s="144">
        <f t="shared" si="786"/>
        <v>0</v>
      </c>
      <c r="AK335" s="144" t="e">
        <f t="shared" si="780"/>
        <v>#DIV/0!</v>
      </c>
      <c r="AL335" s="129">
        <f t="shared" si="786"/>
        <v>0</v>
      </c>
      <c r="AM335" s="144">
        <f t="shared" si="786"/>
        <v>0</v>
      </c>
      <c r="AN335" s="144" t="e">
        <f t="shared" si="781"/>
        <v>#DIV/0!</v>
      </c>
      <c r="AO335" s="129">
        <f t="shared" si="786"/>
        <v>0</v>
      </c>
      <c r="AP335" s="144">
        <f t="shared" si="786"/>
        <v>0</v>
      </c>
      <c r="AQ335" s="144" t="e">
        <f t="shared" si="782"/>
        <v>#DIV/0!</v>
      </c>
      <c r="AR335" s="171"/>
    </row>
    <row r="336" spans="1:44" ht="31.2" outlineLevel="1">
      <c r="A336" s="364"/>
      <c r="B336" s="365"/>
      <c r="C336" s="366"/>
      <c r="D336" s="148" t="s">
        <v>2</v>
      </c>
      <c r="E336" s="129">
        <f t="shared" ref="E336:F338" si="787">H336+K336+N336+Q336+T336+W336+Z336+AC336+AF336+AI336+AL336+AO336</f>
        <v>0</v>
      </c>
      <c r="F336" s="149">
        <f t="shared" si="787"/>
        <v>0</v>
      </c>
      <c r="G336" s="146" t="e">
        <f t="shared" si="679"/>
        <v>#DIV/0!</v>
      </c>
      <c r="H336" s="155">
        <v>0</v>
      </c>
      <c r="I336" s="156">
        <v>0</v>
      </c>
      <c r="J336" s="146" t="e">
        <f t="shared" si="772"/>
        <v>#DIV/0!</v>
      </c>
      <c r="K336" s="155">
        <v>0</v>
      </c>
      <c r="L336" s="156">
        <v>0</v>
      </c>
      <c r="M336" s="146" t="e">
        <f t="shared" si="773"/>
        <v>#DIV/0!</v>
      </c>
      <c r="N336" s="155">
        <v>0</v>
      </c>
      <c r="O336" s="156">
        <v>0</v>
      </c>
      <c r="P336" s="146" t="e">
        <f t="shared" si="774"/>
        <v>#DIV/0!</v>
      </c>
      <c r="Q336" s="155">
        <v>0</v>
      </c>
      <c r="R336" s="156">
        <v>0</v>
      </c>
      <c r="S336" s="146" t="e">
        <f t="shared" si="775"/>
        <v>#DIV/0!</v>
      </c>
      <c r="T336" s="155">
        <v>0</v>
      </c>
      <c r="U336" s="156">
        <v>0</v>
      </c>
      <c r="V336" s="146" t="e">
        <f t="shared" si="776"/>
        <v>#DIV/0!</v>
      </c>
      <c r="W336" s="155">
        <v>0</v>
      </c>
      <c r="X336" s="156">
        <v>0</v>
      </c>
      <c r="Y336" s="146" t="e">
        <f t="shared" si="777"/>
        <v>#DIV/0!</v>
      </c>
      <c r="Z336" s="155">
        <v>0</v>
      </c>
      <c r="AA336" s="156">
        <v>0</v>
      </c>
      <c r="AB336" s="146" t="e">
        <f t="shared" si="678"/>
        <v>#DIV/0!</v>
      </c>
      <c r="AC336" s="155">
        <v>0</v>
      </c>
      <c r="AD336" s="156">
        <v>0</v>
      </c>
      <c r="AE336" s="146" t="e">
        <f t="shared" si="778"/>
        <v>#DIV/0!</v>
      </c>
      <c r="AF336" s="155">
        <v>0</v>
      </c>
      <c r="AG336" s="156">
        <v>0</v>
      </c>
      <c r="AH336" s="146" t="e">
        <f t="shared" si="779"/>
        <v>#DIV/0!</v>
      </c>
      <c r="AI336" s="155">
        <v>0</v>
      </c>
      <c r="AJ336" s="156">
        <v>0</v>
      </c>
      <c r="AK336" s="146" t="e">
        <f t="shared" si="780"/>
        <v>#DIV/0!</v>
      </c>
      <c r="AL336" s="155">
        <v>0</v>
      </c>
      <c r="AM336" s="156">
        <v>0</v>
      </c>
      <c r="AN336" s="146" t="e">
        <f t="shared" si="781"/>
        <v>#DIV/0!</v>
      </c>
      <c r="AO336" s="155">
        <v>0</v>
      </c>
      <c r="AP336" s="156">
        <v>0</v>
      </c>
      <c r="AQ336" s="146" t="e">
        <f t="shared" si="782"/>
        <v>#DIV/0!</v>
      </c>
      <c r="AR336" s="156"/>
    </row>
    <row r="337" spans="1:44" ht="15.6" outlineLevel="1">
      <c r="A337" s="364"/>
      <c r="B337" s="365"/>
      <c r="C337" s="366"/>
      <c r="D337" s="148" t="s">
        <v>43</v>
      </c>
      <c r="E337" s="129">
        <f t="shared" si="787"/>
        <v>2600</v>
      </c>
      <c r="F337" s="149">
        <f t="shared" si="787"/>
        <v>0</v>
      </c>
      <c r="G337" s="146">
        <f t="shared" si="679"/>
        <v>0</v>
      </c>
      <c r="H337" s="155">
        <v>0</v>
      </c>
      <c r="I337" s="156">
        <v>0</v>
      </c>
      <c r="J337" s="146" t="e">
        <f t="shared" si="772"/>
        <v>#DIV/0!</v>
      </c>
      <c r="K337" s="155">
        <v>0</v>
      </c>
      <c r="L337" s="156">
        <v>0</v>
      </c>
      <c r="M337" s="146" t="e">
        <f t="shared" si="773"/>
        <v>#DIV/0!</v>
      </c>
      <c r="N337" s="155">
        <v>0</v>
      </c>
      <c r="O337" s="156">
        <v>0</v>
      </c>
      <c r="P337" s="146" t="e">
        <f t="shared" si="774"/>
        <v>#DIV/0!</v>
      </c>
      <c r="Q337" s="155">
        <v>0</v>
      </c>
      <c r="R337" s="156">
        <v>0</v>
      </c>
      <c r="S337" s="146" t="e">
        <f t="shared" si="775"/>
        <v>#DIV/0!</v>
      </c>
      <c r="T337" s="155">
        <v>0</v>
      </c>
      <c r="U337" s="156">
        <v>0</v>
      </c>
      <c r="V337" s="146" t="e">
        <f t="shared" si="776"/>
        <v>#DIV/0!</v>
      </c>
      <c r="W337" s="155">
        <v>500</v>
      </c>
      <c r="X337" s="156">
        <v>0</v>
      </c>
      <c r="Y337" s="146">
        <f t="shared" si="777"/>
        <v>0</v>
      </c>
      <c r="Z337" s="155">
        <v>900</v>
      </c>
      <c r="AA337" s="156">
        <v>0</v>
      </c>
      <c r="AB337" s="146">
        <f t="shared" si="678"/>
        <v>0</v>
      </c>
      <c r="AC337" s="155">
        <v>700</v>
      </c>
      <c r="AD337" s="156">
        <v>0</v>
      </c>
      <c r="AE337" s="146">
        <f t="shared" si="778"/>
        <v>0</v>
      </c>
      <c r="AF337" s="155">
        <v>500</v>
      </c>
      <c r="AG337" s="156">
        <v>0</v>
      </c>
      <c r="AH337" s="146">
        <f t="shared" si="779"/>
        <v>0</v>
      </c>
      <c r="AI337" s="155">
        <v>0</v>
      </c>
      <c r="AJ337" s="156">
        <v>0</v>
      </c>
      <c r="AK337" s="146" t="e">
        <f t="shared" si="780"/>
        <v>#DIV/0!</v>
      </c>
      <c r="AL337" s="155">
        <v>0</v>
      </c>
      <c r="AM337" s="156">
        <v>0</v>
      </c>
      <c r="AN337" s="146" t="e">
        <f t="shared" si="781"/>
        <v>#DIV/0!</v>
      </c>
      <c r="AO337" s="155">
        <v>0</v>
      </c>
      <c r="AP337" s="156">
        <v>0</v>
      </c>
      <c r="AQ337" s="146" t="e">
        <f t="shared" si="782"/>
        <v>#DIV/0!</v>
      </c>
      <c r="AR337" s="156"/>
    </row>
    <row r="338" spans="1:44" ht="44.25" customHeight="1" outlineLevel="1">
      <c r="A338" s="364"/>
      <c r="B338" s="365"/>
      <c r="C338" s="366"/>
      <c r="D338" s="148" t="s">
        <v>308</v>
      </c>
      <c r="E338" s="129">
        <f t="shared" si="787"/>
        <v>0</v>
      </c>
      <c r="F338" s="149">
        <f t="shared" si="787"/>
        <v>0</v>
      </c>
      <c r="G338" s="146" t="e">
        <f t="shared" si="679"/>
        <v>#DIV/0!</v>
      </c>
      <c r="H338" s="155">
        <v>0</v>
      </c>
      <c r="I338" s="156">
        <v>0</v>
      </c>
      <c r="J338" s="146" t="e">
        <f t="shared" si="772"/>
        <v>#DIV/0!</v>
      </c>
      <c r="K338" s="155">
        <v>0</v>
      </c>
      <c r="L338" s="156">
        <v>0</v>
      </c>
      <c r="M338" s="146" t="e">
        <f t="shared" si="773"/>
        <v>#DIV/0!</v>
      </c>
      <c r="N338" s="155">
        <v>0</v>
      </c>
      <c r="O338" s="156">
        <v>0</v>
      </c>
      <c r="P338" s="146" t="e">
        <f t="shared" si="774"/>
        <v>#DIV/0!</v>
      </c>
      <c r="Q338" s="155">
        <v>0</v>
      </c>
      <c r="R338" s="156">
        <v>0</v>
      </c>
      <c r="S338" s="146" t="e">
        <f t="shared" si="775"/>
        <v>#DIV/0!</v>
      </c>
      <c r="T338" s="155">
        <v>0</v>
      </c>
      <c r="U338" s="156">
        <v>0</v>
      </c>
      <c r="V338" s="146" t="e">
        <f t="shared" si="776"/>
        <v>#DIV/0!</v>
      </c>
      <c r="W338" s="155">
        <v>0</v>
      </c>
      <c r="X338" s="156">
        <v>0</v>
      </c>
      <c r="Y338" s="146" t="e">
        <f t="shared" si="777"/>
        <v>#DIV/0!</v>
      </c>
      <c r="Z338" s="155">
        <v>0</v>
      </c>
      <c r="AA338" s="156">
        <v>0</v>
      </c>
      <c r="AB338" s="146" t="e">
        <f t="shared" si="678"/>
        <v>#DIV/0!</v>
      </c>
      <c r="AC338" s="155">
        <v>0</v>
      </c>
      <c r="AD338" s="156">
        <v>0</v>
      </c>
      <c r="AE338" s="146" t="e">
        <f t="shared" si="778"/>
        <v>#DIV/0!</v>
      </c>
      <c r="AF338" s="155">
        <v>0</v>
      </c>
      <c r="AG338" s="156">
        <v>0</v>
      </c>
      <c r="AH338" s="146" t="e">
        <f t="shared" si="779"/>
        <v>#DIV/0!</v>
      </c>
      <c r="AI338" s="155">
        <v>0</v>
      </c>
      <c r="AJ338" s="156">
        <v>0</v>
      </c>
      <c r="AK338" s="146" t="e">
        <f t="shared" si="780"/>
        <v>#DIV/0!</v>
      </c>
      <c r="AL338" s="155">
        <v>0</v>
      </c>
      <c r="AM338" s="156">
        <v>0</v>
      </c>
      <c r="AN338" s="146" t="e">
        <f t="shared" si="781"/>
        <v>#DIV/0!</v>
      </c>
      <c r="AO338" s="155">
        <v>0</v>
      </c>
      <c r="AP338" s="156">
        <v>0</v>
      </c>
      <c r="AQ338" s="146" t="e">
        <f t="shared" si="782"/>
        <v>#DIV/0!</v>
      </c>
      <c r="AR338" s="156"/>
    </row>
    <row r="339" spans="1:44" ht="15.6" outlineLevel="1">
      <c r="A339" s="364" t="s">
        <v>4</v>
      </c>
      <c r="B339" s="365" t="s">
        <v>416</v>
      </c>
      <c r="C339" s="366" t="s">
        <v>412</v>
      </c>
      <c r="D339" s="143" t="s">
        <v>307</v>
      </c>
      <c r="E339" s="129">
        <f>E340+E341+E342</f>
        <v>450</v>
      </c>
      <c r="F339" s="144">
        <f t="shared" ref="F339:AP339" si="788">F340+F341+F342</f>
        <v>0</v>
      </c>
      <c r="G339" s="144">
        <f t="shared" si="679"/>
        <v>0</v>
      </c>
      <c r="H339" s="129">
        <f t="shared" si="788"/>
        <v>0</v>
      </c>
      <c r="I339" s="144">
        <f t="shared" si="788"/>
        <v>0</v>
      </c>
      <c r="J339" s="144" t="e">
        <f t="shared" si="772"/>
        <v>#DIV/0!</v>
      </c>
      <c r="K339" s="129">
        <f t="shared" si="788"/>
        <v>0</v>
      </c>
      <c r="L339" s="144">
        <f t="shared" si="788"/>
        <v>0</v>
      </c>
      <c r="M339" s="144" t="e">
        <f t="shared" si="773"/>
        <v>#DIV/0!</v>
      </c>
      <c r="N339" s="129">
        <f t="shared" si="788"/>
        <v>178</v>
      </c>
      <c r="O339" s="144">
        <f t="shared" si="788"/>
        <v>0</v>
      </c>
      <c r="P339" s="144">
        <f t="shared" si="774"/>
        <v>0</v>
      </c>
      <c r="Q339" s="129">
        <f t="shared" si="788"/>
        <v>10</v>
      </c>
      <c r="R339" s="144">
        <f t="shared" si="788"/>
        <v>0</v>
      </c>
      <c r="S339" s="144">
        <f t="shared" si="775"/>
        <v>0</v>
      </c>
      <c r="T339" s="129">
        <f t="shared" si="788"/>
        <v>10</v>
      </c>
      <c r="U339" s="144">
        <f t="shared" si="788"/>
        <v>0</v>
      </c>
      <c r="V339" s="144">
        <f t="shared" si="776"/>
        <v>0</v>
      </c>
      <c r="W339" s="129">
        <f t="shared" si="788"/>
        <v>10</v>
      </c>
      <c r="X339" s="144">
        <f t="shared" si="788"/>
        <v>0</v>
      </c>
      <c r="Y339" s="144">
        <f t="shared" si="777"/>
        <v>0</v>
      </c>
      <c r="Z339" s="129">
        <f t="shared" si="788"/>
        <v>10</v>
      </c>
      <c r="AA339" s="144">
        <f t="shared" si="788"/>
        <v>0</v>
      </c>
      <c r="AB339" s="144">
        <f t="shared" si="678"/>
        <v>0</v>
      </c>
      <c r="AC339" s="129">
        <f t="shared" si="788"/>
        <v>10</v>
      </c>
      <c r="AD339" s="144">
        <f t="shared" si="788"/>
        <v>0</v>
      </c>
      <c r="AE339" s="144">
        <f t="shared" si="778"/>
        <v>0</v>
      </c>
      <c r="AF339" s="129">
        <f t="shared" si="788"/>
        <v>159.80000000000001</v>
      </c>
      <c r="AG339" s="144">
        <f t="shared" si="788"/>
        <v>0</v>
      </c>
      <c r="AH339" s="144">
        <f t="shared" si="779"/>
        <v>0</v>
      </c>
      <c r="AI339" s="129">
        <f t="shared" si="788"/>
        <v>10</v>
      </c>
      <c r="AJ339" s="144">
        <f t="shared" si="788"/>
        <v>0</v>
      </c>
      <c r="AK339" s="144">
        <f t="shared" si="780"/>
        <v>0</v>
      </c>
      <c r="AL339" s="129">
        <f t="shared" si="788"/>
        <v>52.2</v>
      </c>
      <c r="AM339" s="144">
        <f t="shared" si="788"/>
        <v>0</v>
      </c>
      <c r="AN339" s="144">
        <f t="shared" si="781"/>
        <v>0</v>
      </c>
      <c r="AO339" s="129">
        <f t="shared" si="788"/>
        <v>0</v>
      </c>
      <c r="AP339" s="144">
        <f t="shared" si="788"/>
        <v>0</v>
      </c>
      <c r="AQ339" s="144" t="e">
        <f t="shared" si="782"/>
        <v>#DIV/0!</v>
      </c>
      <c r="AR339" s="171"/>
    </row>
    <row r="340" spans="1:44" ht="31.2" outlineLevel="1">
      <c r="A340" s="364"/>
      <c r="B340" s="365"/>
      <c r="C340" s="366"/>
      <c r="D340" s="148" t="s">
        <v>2</v>
      </c>
      <c r="E340" s="129">
        <f t="shared" ref="E340:F342" si="789">H340+K340+N340+Q340+T340+W340+Z340+AC340+AF340+AI340+AL340+AO340</f>
        <v>0</v>
      </c>
      <c r="F340" s="149">
        <f t="shared" si="789"/>
        <v>0</v>
      </c>
      <c r="G340" s="146" t="e">
        <f t="shared" si="679"/>
        <v>#DIV/0!</v>
      </c>
      <c r="H340" s="155">
        <v>0</v>
      </c>
      <c r="I340" s="156">
        <v>0</v>
      </c>
      <c r="J340" s="146" t="e">
        <f t="shared" si="772"/>
        <v>#DIV/0!</v>
      </c>
      <c r="K340" s="155">
        <v>0</v>
      </c>
      <c r="L340" s="156">
        <v>0</v>
      </c>
      <c r="M340" s="146" t="e">
        <f t="shared" si="773"/>
        <v>#DIV/0!</v>
      </c>
      <c r="N340" s="155">
        <v>0</v>
      </c>
      <c r="O340" s="156">
        <v>0</v>
      </c>
      <c r="P340" s="146" t="e">
        <f t="shared" si="774"/>
        <v>#DIV/0!</v>
      </c>
      <c r="Q340" s="155">
        <v>0</v>
      </c>
      <c r="R340" s="156">
        <v>0</v>
      </c>
      <c r="S340" s="146" t="e">
        <f t="shared" si="775"/>
        <v>#DIV/0!</v>
      </c>
      <c r="T340" s="155">
        <v>0</v>
      </c>
      <c r="U340" s="156">
        <v>0</v>
      </c>
      <c r="V340" s="146" t="e">
        <f t="shared" si="776"/>
        <v>#DIV/0!</v>
      </c>
      <c r="W340" s="155">
        <v>0</v>
      </c>
      <c r="X340" s="156">
        <v>0</v>
      </c>
      <c r="Y340" s="146" t="e">
        <f t="shared" si="777"/>
        <v>#DIV/0!</v>
      </c>
      <c r="Z340" s="155">
        <v>0</v>
      </c>
      <c r="AA340" s="156">
        <v>0</v>
      </c>
      <c r="AB340" s="146" t="e">
        <f t="shared" si="678"/>
        <v>#DIV/0!</v>
      </c>
      <c r="AC340" s="155">
        <v>0</v>
      </c>
      <c r="AD340" s="156">
        <v>0</v>
      </c>
      <c r="AE340" s="146" t="e">
        <f t="shared" si="778"/>
        <v>#DIV/0!</v>
      </c>
      <c r="AF340" s="155">
        <v>0</v>
      </c>
      <c r="AG340" s="156">
        <v>0</v>
      </c>
      <c r="AH340" s="146" t="e">
        <f t="shared" si="779"/>
        <v>#DIV/0!</v>
      </c>
      <c r="AI340" s="155">
        <v>0</v>
      </c>
      <c r="AJ340" s="156">
        <v>0</v>
      </c>
      <c r="AK340" s="146" t="e">
        <f t="shared" si="780"/>
        <v>#DIV/0!</v>
      </c>
      <c r="AL340" s="155">
        <v>0</v>
      </c>
      <c r="AM340" s="156">
        <v>0</v>
      </c>
      <c r="AN340" s="146" t="e">
        <f t="shared" si="781"/>
        <v>#DIV/0!</v>
      </c>
      <c r="AO340" s="155">
        <v>0</v>
      </c>
      <c r="AP340" s="156">
        <v>0</v>
      </c>
      <c r="AQ340" s="146" t="e">
        <f t="shared" si="782"/>
        <v>#DIV/0!</v>
      </c>
      <c r="AR340" s="156"/>
    </row>
    <row r="341" spans="1:44" ht="15.6" outlineLevel="1">
      <c r="A341" s="364"/>
      <c r="B341" s="365"/>
      <c r="C341" s="366"/>
      <c r="D341" s="148" t="s">
        <v>43</v>
      </c>
      <c r="E341" s="129">
        <f t="shared" si="789"/>
        <v>450</v>
      </c>
      <c r="F341" s="149">
        <f t="shared" si="789"/>
        <v>0</v>
      </c>
      <c r="G341" s="146">
        <f t="shared" si="679"/>
        <v>0</v>
      </c>
      <c r="H341" s="155">
        <v>0</v>
      </c>
      <c r="I341" s="156">
        <v>0</v>
      </c>
      <c r="J341" s="146" t="e">
        <f t="shared" si="772"/>
        <v>#DIV/0!</v>
      </c>
      <c r="K341" s="155">
        <v>0</v>
      </c>
      <c r="L341" s="156">
        <v>0</v>
      </c>
      <c r="M341" s="146" t="e">
        <f t="shared" si="773"/>
        <v>#DIV/0!</v>
      </c>
      <c r="N341" s="155">
        <v>178</v>
      </c>
      <c r="O341" s="156"/>
      <c r="P341" s="146">
        <f t="shared" si="774"/>
        <v>0</v>
      </c>
      <c r="Q341" s="155">
        <v>10</v>
      </c>
      <c r="R341" s="156">
        <v>0</v>
      </c>
      <c r="S341" s="146">
        <f t="shared" si="775"/>
        <v>0</v>
      </c>
      <c r="T341" s="155">
        <v>10</v>
      </c>
      <c r="U341" s="156">
        <v>0</v>
      </c>
      <c r="V341" s="146">
        <f t="shared" si="776"/>
        <v>0</v>
      </c>
      <c r="W341" s="155">
        <v>10</v>
      </c>
      <c r="X341" s="156">
        <v>0</v>
      </c>
      <c r="Y341" s="146">
        <f t="shared" si="777"/>
        <v>0</v>
      </c>
      <c r="Z341" s="155">
        <v>10</v>
      </c>
      <c r="AA341" s="156">
        <v>0</v>
      </c>
      <c r="AB341" s="146">
        <f t="shared" si="678"/>
        <v>0</v>
      </c>
      <c r="AC341" s="155">
        <v>10</v>
      </c>
      <c r="AD341" s="156">
        <v>0</v>
      </c>
      <c r="AE341" s="146">
        <f t="shared" si="778"/>
        <v>0</v>
      </c>
      <c r="AF341" s="155">
        <v>159.80000000000001</v>
      </c>
      <c r="AG341" s="156">
        <v>0</v>
      </c>
      <c r="AH341" s="146">
        <f t="shared" si="779"/>
        <v>0</v>
      </c>
      <c r="AI341" s="155">
        <v>10</v>
      </c>
      <c r="AJ341" s="156">
        <v>0</v>
      </c>
      <c r="AK341" s="146">
        <f t="shared" si="780"/>
        <v>0</v>
      </c>
      <c r="AL341" s="155">
        <v>52.2</v>
      </c>
      <c r="AM341" s="156">
        <v>0</v>
      </c>
      <c r="AN341" s="146">
        <f t="shared" si="781"/>
        <v>0</v>
      </c>
      <c r="AO341" s="155">
        <v>0</v>
      </c>
      <c r="AP341" s="156">
        <v>0</v>
      </c>
      <c r="AQ341" s="146" t="e">
        <f t="shared" si="782"/>
        <v>#DIV/0!</v>
      </c>
      <c r="AR341" s="156"/>
    </row>
    <row r="342" spans="1:44" ht="31.2" outlineLevel="1">
      <c r="A342" s="364"/>
      <c r="B342" s="365"/>
      <c r="C342" s="366"/>
      <c r="D342" s="148" t="s">
        <v>308</v>
      </c>
      <c r="E342" s="129">
        <f t="shared" si="789"/>
        <v>0</v>
      </c>
      <c r="F342" s="149">
        <f t="shared" si="789"/>
        <v>0</v>
      </c>
      <c r="G342" s="146" t="e">
        <f t="shared" si="679"/>
        <v>#DIV/0!</v>
      </c>
      <c r="H342" s="155">
        <v>0</v>
      </c>
      <c r="I342" s="156">
        <v>0</v>
      </c>
      <c r="J342" s="146" t="e">
        <f t="shared" si="772"/>
        <v>#DIV/0!</v>
      </c>
      <c r="K342" s="155">
        <v>0</v>
      </c>
      <c r="L342" s="156">
        <v>0</v>
      </c>
      <c r="M342" s="146" t="e">
        <f t="shared" si="773"/>
        <v>#DIV/0!</v>
      </c>
      <c r="N342" s="155">
        <v>0</v>
      </c>
      <c r="O342" s="156">
        <v>0</v>
      </c>
      <c r="P342" s="146" t="e">
        <f t="shared" si="774"/>
        <v>#DIV/0!</v>
      </c>
      <c r="Q342" s="155">
        <v>0</v>
      </c>
      <c r="R342" s="156">
        <v>0</v>
      </c>
      <c r="S342" s="146" t="e">
        <f t="shared" si="775"/>
        <v>#DIV/0!</v>
      </c>
      <c r="T342" s="155">
        <v>0</v>
      </c>
      <c r="U342" s="156">
        <v>0</v>
      </c>
      <c r="V342" s="146" t="e">
        <f t="shared" si="776"/>
        <v>#DIV/0!</v>
      </c>
      <c r="W342" s="155">
        <v>0</v>
      </c>
      <c r="X342" s="156">
        <v>0</v>
      </c>
      <c r="Y342" s="146" t="e">
        <f t="shared" si="777"/>
        <v>#DIV/0!</v>
      </c>
      <c r="Z342" s="155">
        <v>0</v>
      </c>
      <c r="AA342" s="156">
        <v>0</v>
      </c>
      <c r="AB342" s="146" t="e">
        <f t="shared" si="678"/>
        <v>#DIV/0!</v>
      </c>
      <c r="AC342" s="155">
        <v>0</v>
      </c>
      <c r="AD342" s="156">
        <v>0</v>
      </c>
      <c r="AE342" s="146" t="e">
        <f t="shared" si="778"/>
        <v>#DIV/0!</v>
      </c>
      <c r="AF342" s="155">
        <v>0</v>
      </c>
      <c r="AG342" s="156">
        <v>0</v>
      </c>
      <c r="AH342" s="146" t="e">
        <f t="shared" si="779"/>
        <v>#DIV/0!</v>
      </c>
      <c r="AI342" s="155">
        <v>0</v>
      </c>
      <c r="AJ342" s="156">
        <v>0</v>
      </c>
      <c r="AK342" s="146" t="e">
        <f t="shared" si="780"/>
        <v>#DIV/0!</v>
      </c>
      <c r="AL342" s="155">
        <v>0</v>
      </c>
      <c r="AM342" s="156">
        <v>0</v>
      </c>
      <c r="AN342" s="146" t="e">
        <f t="shared" si="781"/>
        <v>#DIV/0!</v>
      </c>
      <c r="AO342" s="155">
        <v>0</v>
      </c>
      <c r="AP342" s="156">
        <v>0</v>
      </c>
      <c r="AQ342" s="146" t="e">
        <f t="shared" si="782"/>
        <v>#DIV/0!</v>
      </c>
      <c r="AR342" s="156"/>
    </row>
    <row r="343" spans="1:44" ht="15.6">
      <c r="A343" s="374" t="s">
        <v>417</v>
      </c>
      <c r="B343" s="374"/>
      <c r="C343" s="374"/>
      <c r="D343" s="157" t="s">
        <v>307</v>
      </c>
      <c r="E343" s="129">
        <f t="shared" ref="E343:I346" si="790">E327</f>
        <v>3800</v>
      </c>
      <c r="F343" s="158">
        <f t="shared" si="790"/>
        <v>0</v>
      </c>
      <c r="G343" s="158">
        <f t="shared" si="679"/>
        <v>0</v>
      </c>
      <c r="H343" s="129">
        <f t="shared" si="790"/>
        <v>0</v>
      </c>
      <c r="I343" s="158">
        <f t="shared" si="790"/>
        <v>0</v>
      </c>
      <c r="J343" s="158" t="e">
        <f t="shared" si="772"/>
        <v>#DIV/0!</v>
      </c>
      <c r="K343" s="129">
        <f t="shared" ref="K343:L346" si="791">K327</f>
        <v>0</v>
      </c>
      <c r="L343" s="158">
        <f t="shared" si="791"/>
        <v>0</v>
      </c>
      <c r="M343" s="158" t="e">
        <f t="shared" si="773"/>
        <v>#DIV/0!</v>
      </c>
      <c r="N343" s="129">
        <f t="shared" ref="N343:O346" si="792">N327</f>
        <v>178</v>
      </c>
      <c r="O343" s="158">
        <f t="shared" si="792"/>
        <v>0</v>
      </c>
      <c r="P343" s="158">
        <f t="shared" si="774"/>
        <v>0</v>
      </c>
      <c r="Q343" s="129">
        <f t="shared" ref="Q343:R346" si="793">Q327</f>
        <v>10</v>
      </c>
      <c r="R343" s="158">
        <f t="shared" si="793"/>
        <v>0</v>
      </c>
      <c r="S343" s="158">
        <f t="shared" si="775"/>
        <v>0</v>
      </c>
      <c r="T343" s="129">
        <f t="shared" ref="T343:U346" si="794">T327</f>
        <v>10</v>
      </c>
      <c r="U343" s="158">
        <f t="shared" si="794"/>
        <v>0</v>
      </c>
      <c r="V343" s="158">
        <f t="shared" si="776"/>
        <v>0</v>
      </c>
      <c r="W343" s="129">
        <f t="shared" ref="W343:X346" si="795">W327</f>
        <v>510</v>
      </c>
      <c r="X343" s="158">
        <f t="shared" si="795"/>
        <v>0</v>
      </c>
      <c r="Y343" s="158">
        <f t="shared" si="777"/>
        <v>0</v>
      </c>
      <c r="Z343" s="129">
        <f t="shared" ref="Z343:AA346" si="796">Z327</f>
        <v>1490</v>
      </c>
      <c r="AA343" s="158">
        <f t="shared" si="796"/>
        <v>0</v>
      </c>
      <c r="AB343" s="158">
        <f t="shared" si="678"/>
        <v>0</v>
      </c>
      <c r="AC343" s="129">
        <f t="shared" ref="AC343:AD346" si="797">AC327</f>
        <v>767</v>
      </c>
      <c r="AD343" s="158">
        <f t="shared" si="797"/>
        <v>0</v>
      </c>
      <c r="AE343" s="158">
        <f t="shared" si="778"/>
        <v>0</v>
      </c>
      <c r="AF343" s="129">
        <f t="shared" ref="AF343:AG346" si="798">AF327</f>
        <v>659.8</v>
      </c>
      <c r="AG343" s="158">
        <f t="shared" si="798"/>
        <v>0</v>
      </c>
      <c r="AH343" s="158">
        <f t="shared" si="779"/>
        <v>0</v>
      </c>
      <c r="AI343" s="129">
        <f t="shared" ref="AI343:AJ346" si="799">AI327</f>
        <v>10</v>
      </c>
      <c r="AJ343" s="158">
        <f t="shared" si="799"/>
        <v>0</v>
      </c>
      <c r="AK343" s="158">
        <f t="shared" si="780"/>
        <v>0</v>
      </c>
      <c r="AL343" s="129">
        <f t="shared" ref="AL343:AM346" si="800">AL327</f>
        <v>165.2</v>
      </c>
      <c r="AM343" s="158">
        <f t="shared" si="800"/>
        <v>0</v>
      </c>
      <c r="AN343" s="158">
        <f t="shared" si="781"/>
        <v>0</v>
      </c>
      <c r="AO343" s="129">
        <f t="shared" ref="AO343:AP346" si="801">AO327</f>
        <v>0</v>
      </c>
      <c r="AP343" s="158">
        <f t="shared" si="801"/>
        <v>0</v>
      </c>
      <c r="AQ343" s="158" t="e">
        <f t="shared" si="782"/>
        <v>#DIV/0!</v>
      </c>
      <c r="AR343" s="171"/>
    </row>
    <row r="344" spans="1:44" ht="31.2">
      <c r="A344" s="374"/>
      <c r="B344" s="374"/>
      <c r="C344" s="374"/>
      <c r="D344" s="157" t="s">
        <v>2</v>
      </c>
      <c r="E344" s="129">
        <f t="shared" si="790"/>
        <v>0</v>
      </c>
      <c r="F344" s="158">
        <f t="shared" si="790"/>
        <v>0</v>
      </c>
      <c r="G344" s="158" t="e">
        <f t="shared" si="679"/>
        <v>#DIV/0!</v>
      </c>
      <c r="H344" s="129">
        <f t="shared" si="790"/>
        <v>0</v>
      </c>
      <c r="I344" s="158">
        <f t="shared" si="790"/>
        <v>0</v>
      </c>
      <c r="J344" s="158" t="e">
        <f t="shared" si="772"/>
        <v>#DIV/0!</v>
      </c>
      <c r="K344" s="129">
        <f t="shared" si="791"/>
        <v>0</v>
      </c>
      <c r="L344" s="158">
        <f t="shared" si="791"/>
        <v>0</v>
      </c>
      <c r="M344" s="158" t="e">
        <f t="shared" si="773"/>
        <v>#DIV/0!</v>
      </c>
      <c r="N344" s="129">
        <f t="shared" si="792"/>
        <v>0</v>
      </c>
      <c r="O344" s="158">
        <f t="shared" si="792"/>
        <v>0</v>
      </c>
      <c r="P344" s="158" t="e">
        <f t="shared" si="774"/>
        <v>#DIV/0!</v>
      </c>
      <c r="Q344" s="129">
        <f t="shared" si="793"/>
        <v>0</v>
      </c>
      <c r="R344" s="158">
        <f t="shared" si="793"/>
        <v>0</v>
      </c>
      <c r="S344" s="158" t="e">
        <f t="shared" si="775"/>
        <v>#DIV/0!</v>
      </c>
      <c r="T344" s="129">
        <f t="shared" si="794"/>
        <v>0</v>
      </c>
      <c r="U344" s="158">
        <f t="shared" si="794"/>
        <v>0</v>
      </c>
      <c r="V344" s="158" t="e">
        <f t="shared" si="776"/>
        <v>#DIV/0!</v>
      </c>
      <c r="W344" s="129">
        <f t="shared" si="795"/>
        <v>0</v>
      </c>
      <c r="X344" s="158">
        <f t="shared" si="795"/>
        <v>0</v>
      </c>
      <c r="Y344" s="158" t="e">
        <f t="shared" si="777"/>
        <v>#DIV/0!</v>
      </c>
      <c r="Z344" s="129">
        <f t="shared" si="796"/>
        <v>0</v>
      </c>
      <c r="AA344" s="158">
        <f t="shared" si="796"/>
        <v>0</v>
      </c>
      <c r="AB344" s="158" t="e">
        <f t="shared" si="678"/>
        <v>#DIV/0!</v>
      </c>
      <c r="AC344" s="129">
        <f t="shared" si="797"/>
        <v>0</v>
      </c>
      <c r="AD344" s="158">
        <f t="shared" si="797"/>
        <v>0</v>
      </c>
      <c r="AE344" s="158" t="e">
        <f t="shared" si="778"/>
        <v>#DIV/0!</v>
      </c>
      <c r="AF344" s="129">
        <f t="shared" si="798"/>
        <v>0</v>
      </c>
      <c r="AG344" s="158">
        <f t="shared" si="798"/>
        <v>0</v>
      </c>
      <c r="AH344" s="158" t="e">
        <f t="shared" si="779"/>
        <v>#DIV/0!</v>
      </c>
      <c r="AI344" s="129">
        <f t="shared" si="799"/>
        <v>0</v>
      </c>
      <c r="AJ344" s="158">
        <f t="shared" si="799"/>
        <v>0</v>
      </c>
      <c r="AK344" s="158" t="e">
        <f t="shared" si="780"/>
        <v>#DIV/0!</v>
      </c>
      <c r="AL344" s="129">
        <f t="shared" si="800"/>
        <v>0</v>
      </c>
      <c r="AM344" s="158">
        <f t="shared" si="800"/>
        <v>0</v>
      </c>
      <c r="AN344" s="158" t="e">
        <f t="shared" si="781"/>
        <v>#DIV/0!</v>
      </c>
      <c r="AO344" s="129">
        <f t="shared" si="801"/>
        <v>0</v>
      </c>
      <c r="AP344" s="158">
        <f t="shared" si="801"/>
        <v>0</v>
      </c>
      <c r="AQ344" s="158" t="e">
        <f t="shared" si="782"/>
        <v>#DIV/0!</v>
      </c>
      <c r="AR344" s="156"/>
    </row>
    <row r="345" spans="1:44" ht="15.6">
      <c r="A345" s="374"/>
      <c r="B345" s="374"/>
      <c r="C345" s="374"/>
      <c r="D345" s="157" t="s">
        <v>43</v>
      </c>
      <c r="E345" s="129">
        <f t="shared" si="790"/>
        <v>3800</v>
      </c>
      <c r="F345" s="158">
        <f t="shared" si="790"/>
        <v>0</v>
      </c>
      <c r="G345" s="158">
        <f t="shared" si="679"/>
        <v>0</v>
      </c>
      <c r="H345" s="129">
        <f t="shared" si="790"/>
        <v>0</v>
      </c>
      <c r="I345" s="158">
        <f t="shared" si="790"/>
        <v>0</v>
      </c>
      <c r="J345" s="158" t="e">
        <f t="shared" si="772"/>
        <v>#DIV/0!</v>
      </c>
      <c r="K345" s="129">
        <f t="shared" si="791"/>
        <v>0</v>
      </c>
      <c r="L345" s="158">
        <f t="shared" si="791"/>
        <v>0</v>
      </c>
      <c r="M345" s="158" t="e">
        <f t="shared" si="773"/>
        <v>#DIV/0!</v>
      </c>
      <c r="N345" s="129">
        <f t="shared" si="792"/>
        <v>178</v>
      </c>
      <c r="O345" s="158">
        <f t="shared" si="792"/>
        <v>0</v>
      </c>
      <c r="P345" s="158">
        <f t="shared" si="774"/>
        <v>0</v>
      </c>
      <c r="Q345" s="129">
        <f t="shared" si="793"/>
        <v>10</v>
      </c>
      <c r="R345" s="158">
        <f t="shared" si="793"/>
        <v>0</v>
      </c>
      <c r="S345" s="158">
        <f t="shared" si="775"/>
        <v>0</v>
      </c>
      <c r="T345" s="129">
        <f t="shared" si="794"/>
        <v>10</v>
      </c>
      <c r="U345" s="158">
        <f t="shared" si="794"/>
        <v>0</v>
      </c>
      <c r="V345" s="158">
        <f t="shared" si="776"/>
        <v>0</v>
      </c>
      <c r="W345" s="129">
        <f t="shared" si="795"/>
        <v>510</v>
      </c>
      <c r="X345" s="158">
        <f t="shared" si="795"/>
        <v>0</v>
      </c>
      <c r="Y345" s="158">
        <f t="shared" si="777"/>
        <v>0</v>
      </c>
      <c r="Z345" s="129">
        <f t="shared" si="796"/>
        <v>1490</v>
      </c>
      <c r="AA345" s="158">
        <f t="shared" si="796"/>
        <v>0</v>
      </c>
      <c r="AB345" s="158">
        <f t="shared" si="678"/>
        <v>0</v>
      </c>
      <c r="AC345" s="129">
        <f t="shared" si="797"/>
        <v>767</v>
      </c>
      <c r="AD345" s="158">
        <f t="shared" si="797"/>
        <v>0</v>
      </c>
      <c r="AE345" s="158">
        <f t="shared" si="778"/>
        <v>0</v>
      </c>
      <c r="AF345" s="129">
        <f t="shared" si="798"/>
        <v>659.8</v>
      </c>
      <c r="AG345" s="158">
        <f t="shared" si="798"/>
        <v>0</v>
      </c>
      <c r="AH345" s="158">
        <f t="shared" si="779"/>
        <v>0</v>
      </c>
      <c r="AI345" s="129">
        <f t="shared" si="799"/>
        <v>10</v>
      </c>
      <c r="AJ345" s="158">
        <f t="shared" si="799"/>
        <v>0</v>
      </c>
      <c r="AK345" s="158">
        <f t="shared" si="780"/>
        <v>0</v>
      </c>
      <c r="AL345" s="129">
        <f t="shared" si="800"/>
        <v>165.2</v>
      </c>
      <c r="AM345" s="158">
        <f t="shared" si="800"/>
        <v>0</v>
      </c>
      <c r="AN345" s="158">
        <f t="shared" si="781"/>
        <v>0</v>
      </c>
      <c r="AO345" s="129">
        <f t="shared" si="801"/>
        <v>0</v>
      </c>
      <c r="AP345" s="158">
        <f t="shared" si="801"/>
        <v>0</v>
      </c>
      <c r="AQ345" s="158" t="e">
        <f t="shared" si="782"/>
        <v>#DIV/0!</v>
      </c>
      <c r="AR345" s="156"/>
    </row>
    <row r="346" spans="1:44" ht="31.2">
      <c r="A346" s="374"/>
      <c r="B346" s="374"/>
      <c r="C346" s="374"/>
      <c r="D346" s="157" t="s">
        <v>308</v>
      </c>
      <c r="E346" s="129">
        <f t="shared" si="790"/>
        <v>0</v>
      </c>
      <c r="F346" s="158">
        <f t="shared" si="790"/>
        <v>0</v>
      </c>
      <c r="G346" s="158" t="e">
        <f t="shared" si="679"/>
        <v>#DIV/0!</v>
      </c>
      <c r="H346" s="129">
        <f t="shared" si="790"/>
        <v>0</v>
      </c>
      <c r="I346" s="158">
        <f t="shared" si="790"/>
        <v>0</v>
      </c>
      <c r="J346" s="158" t="e">
        <f t="shared" si="772"/>
        <v>#DIV/0!</v>
      </c>
      <c r="K346" s="129">
        <f t="shared" si="791"/>
        <v>0</v>
      </c>
      <c r="L346" s="158">
        <f t="shared" si="791"/>
        <v>0</v>
      </c>
      <c r="M346" s="158" t="e">
        <f t="shared" si="773"/>
        <v>#DIV/0!</v>
      </c>
      <c r="N346" s="129">
        <f t="shared" si="792"/>
        <v>0</v>
      </c>
      <c r="O346" s="158">
        <f t="shared" si="792"/>
        <v>0</v>
      </c>
      <c r="P346" s="158" t="e">
        <f t="shared" si="774"/>
        <v>#DIV/0!</v>
      </c>
      <c r="Q346" s="129">
        <f t="shared" si="793"/>
        <v>0</v>
      </c>
      <c r="R346" s="158">
        <f t="shared" si="793"/>
        <v>0</v>
      </c>
      <c r="S346" s="158" t="e">
        <f t="shared" si="775"/>
        <v>#DIV/0!</v>
      </c>
      <c r="T346" s="129">
        <f t="shared" si="794"/>
        <v>0</v>
      </c>
      <c r="U346" s="158">
        <f t="shared" si="794"/>
        <v>0</v>
      </c>
      <c r="V346" s="158" t="e">
        <f t="shared" si="776"/>
        <v>#DIV/0!</v>
      </c>
      <c r="W346" s="129">
        <f t="shared" si="795"/>
        <v>0</v>
      </c>
      <c r="X346" s="158">
        <f t="shared" si="795"/>
        <v>0</v>
      </c>
      <c r="Y346" s="158" t="e">
        <f t="shared" si="777"/>
        <v>#DIV/0!</v>
      </c>
      <c r="Z346" s="129">
        <f t="shared" si="796"/>
        <v>0</v>
      </c>
      <c r="AA346" s="158">
        <f t="shared" si="796"/>
        <v>0</v>
      </c>
      <c r="AB346" s="158" t="e">
        <f t="shared" si="678"/>
        <v>#DIV/0!</v>
      </c>
      <c r="AC346" s="129">
        <f t="shared" si="797"/>
        <v>0</v>
      </c>
      <c r="AD346" s="158">
        <f t="shared" si="797"/>
        <v>0</v>
      </c>
      <c r="AE346" s="158" t="e">
        <f t="shared" si="778"/>
        <v>#DIV/0!</v>
      </c>
      <c r="AF346" s="129">
        <f t="shared" si="798"/>
        <v>0</v>
      </c>
      <c r="AG346" s="158">
        <f t="shared" si="798"/>
        <v>0</v>
      </c>
      <c r="AH346" s="158" t="e">
        <f t="shared" si="779"/>
        <v>#DIV/0!</v>
      </c>
      <c r="AI346" s="129">
        <f t="shared" si="799"/>
        <v>0</v>
      </c>
      <c r="AJ346" s="158">
        <f t="shared" si="799"/>
        <v>0</v>
      </c>
      <c r="AK346" s="158" t="e">
        <f t="shared" si="780"/>
        <v>#DIV/0!</v>
      </c>
      <c r="AL346" s="129">
        <f t="shared" si="800"/>
        <v>0</v>
      </c>
      <c r="AM346" s="158">
        <f t="shared" si="800"/>
        <v>0</v>
      </c>
      <c r="AN346" s="158" t="e">
        <f t="shared" si="781"/>
        <v>#DIV/0!</v>
      </c>
      <c r="AO346" s="129">
        <f t="shared" si="801"/>
        <v>0</v>
      </c>
      <c r="AP346" s="158">
        <f t="shared" si="801"/>
        <v>0</v>
      </c>
      <c r="AQ346" s="158" t="e">
        <f t="shared" si="782"/>
        <v>#DIV/0!</v>
      </c>
      <c r="AR346" s="156"/>
    </row>
    <row r="347" spans="1:44" ht="22.5" customHeight="1">
      <c r="A347" s="382" t="s">
        <v>262</v>
      </c>
      <c r="B347" s="382"/>
      <c r="C347" s="382"/>
      <c r="D347" s="382"/>
      <c r="E347" s="382"/>
      <c r="F347" s="382"/>
      <c r="G347" s="382"/>
      <c r="H347" s="382"/>
      <c r="I347" s="382"/>
      <c r="J347" s="382"/>
      <c r="K347" s="382"/>
      <c r="L347" s="382"/>
      <c r="M347" s="382"/>
      <c r="N347" s="382"/>
      <c r="O347" s="382"/>
      <c r="P347" s="382"/>
      <c r="Q347" s="382"/>
      <c r="R347" s="382"/>
      <c r="S347" s="382"/>
      <c r="T347" s="382"/>
      <c r="U347" s="382"/>
      <c r="V347" s="382"/>
      <c r="W347" s="382"/>
      <c r="X347" s="382"/>
      <c r="Y347" s="382"/>
      <c r="Z347" s="382"/>
      <c r="AA347" s="382"/>
      <c r="AB347" s="382"/>
      <c r="AC347" s="382"/>
      <c r="AD347" s="382"/>
      <c r="AE347" s="382"/>
      <c r="AF347" s="382"/>
      <c r="AG347" s="382"/>
      <c r="AH347" s="382"/>
      <c r="AI347" s="382"/>
      <c r="AJ347" s="382"/>
      <c r="AK347" s="382"/>
      <c r="AL347" s="382"/>
      <c r="AM347" s="382"/>
      <c r="AN347" s="382"/>
      <c r="AO347" s="382"/>
      <c r="AP347" s="382"/>
      <c r="AQ347" s="382"/>
      <c r="AR347" s="382"/>
    </row>
    <row r="348" spans="1:44" s="154" customFormat="1" ht="15.6">
      <c r="A348" s="383" t="s">
        <v>418</v>
      </c>
      <c r="B348" s="383"/>
      <c r="C348" s="383"/>
      <c r="D348" s="172" t="s">
        <v>307</v>
      </c>
      <c r="E348" s="173">
        <f>E349+E350+E351</f>
        <v>1655129.21</v>
      </c>
      <c r="F348" s="173">
        <f>F349+F350+F351</f>
        <v>53172.499999999993</v>
      </c>
      <c r="G348" s="173">
        <f t="shared" si="679"/>
        <v>3.2125890642700936</v>
      </c>
      <c r="H348" s="173">
        <f>H349+H350+H351</f>
        <v>53172.5</v>
      </c>
      <c r="I348" s="173">
        <f>I349+I350+I351</f>
        <v>53172.499999999993</v>
      </c>
      <c r="J348" s="173">
        <f t="shared" ref="J348:J357" si="802">(I348/H348)*100</f>
        <v>99.999999999999986</v>
      </c>
      <c r="K348" s="173">
        <f>K349+K350+K351</f>
        <v>151868.59999999998</v>
      </c>
      <c r="L348" s="173">
        <f>L349+L350+L351</f>
        <v>0</v>
      </c>
      <c r="M348" s="173">
        <f t="shared" ref="M348:M357" si="803">(L348/K348)*100</f>
        <v>0</v>
      </c>
      <c r="N348" s="173">
        <f>N349+N350+N351</f>
        <v>124946.3</v>
      </c>
      <c r="O348" s="173">
        <f>O349+O350+O351</f>
        <v>0</v>
      </c>
      <c r="P348" s="173">
        <f t="shared" ref="P348:P357" si="804">(O348/N348)*100</f>
        <v>0</v>
      </c>
      <c r="Q348" s="173">
        <f>Q349+Q350+Q351</f>
        <v>144465.29999999999</v>
      </c>
      <c r="R348" s="173">
        <f>R349+R350+R351</f>
        <v>0</v>
      </c>
      <c r="S348" s="173">
        <f t="shared" ref="S348:S357" si="805">(R348/Q348)*100</f>
        <v>0</v>
      </c>
      <c r="T348" s="173">
        <f>T349+T350+T351</f>
        <v>163938.9</v>
      </c>
      <c r="U348" s="173">
        <f>U349+U350+U351</f>
        <v>0</v>
      </c>
      <c r="V348" s="173">
        <f t="shared" ref="V348:V357" si="806">(U348/T348)*100</f>
        <v>0</v>
      </c>
      <c r="W348" s="173">
        <f>W349+W350+W351</f>
        <v>246146.9</v>
      </c>
      <c r="X348" s="173">
        <f>X349+X350+X351</f>
        <v>0</v>
      </c>
      <c r="Y348" s="173">
        <f t="shared" ref="Y348:Y357" si="807">(X348/W348)*100</f>
        <v>0</v>
      </c>
      <c r="Z348" s="173">
        <f>Z349+Z350+Z351</f>
        <v>149060.4</v>
      </c>
      <c r="AA348" s="173">
        <f>AA349+AA350+AA351</f>
        <v>0</v>
      </c>
      <c r="AB348" s="173">
        <f t="shared" si="678"/>
        <v>0</v>
      </c>
      <c r="AC348" s="173">
        <f>AC349+AC350+AC351</f>
        <v>74293.200000000012</v>
      </c>
      <c r="AD348" s="173">
        <f>AD349+AD350+AD351</f>
        <v>0</v>
      </c>
      <c r="AE348" s="173">
        <f t="shared" ref="AE348:AE357" si="808">(AD348/AC348)*100</f>
        <v>0</v>
      </c>
      <c r="AF348" s="173">
        <f>AF349+AF350+AF351</f>
        <v>88344.400000000009</v>
      </c>
      <c r="AG348" s="173">
        <f>AG349+AG350+AG351</f>
        <v>0</v>
      </c>
      <c r="AH348" s="173">
        <f t="shared" ref="AH348:AH357" si="809">(AG348/AF348)*100</f>
        <v>0</v>
      </c>
      <c r="AI348" s="173">
        <f>AI349+AI350+AI351</f>
        <v>130482.8</v>
      </c>
      <c r="AJ348" s="173">
        <f>AJ349+AJ350+AJ351</f>
        <v>0</v>
      </c>
      <c r="AK348" s="173">
        <f t="shared" ref="AK348:AK357" si="810">(AJ348/AI348)*100</f>
        <v>0</v>
      </c>
      <c r="AL348" s="173">
        <f>AL349+AL350+AL351</f>
        <v>126925.2</v>
      </c>
      <c r="AM348" s="173">
        <f>AM349+AM350+AM351</f>
        <v>0</v>
      </c>
      <c r="AN348" s="173">
        <f t="shared" ref="AN348:AN357" si="811">(AM348/AL348)*100</f>
        <v>0</v>
      </c>
      <c r="AO348" s="173">
        <f>AO349+AO350+AO351</f>
        <v>201484.71000000002</v>
      </c>
      <c r="AP348" s="173">
        <f>AP349+AP350+AP351</f>
        <v>0</v>
      </c>
      <c r="AQ348" s="173">
        <f t="shared" ref="AQ348:AQ360" si="812">(AP348/AO348)*100</f>
        <v>0</v>
      </c>
      <c r="AR348" s="191"/>
    </row>
    <row r="349" spans="1:44" s="154" customFormat="1" ht="31.2">
      <c r="A349" s="383"/>
      <c r="B349" s="383"/>
      <c r="C349" s="383"/>
      <c r="D349" s="174" t="s">
        <v>2</v>
      </c>
      <c r="E349" s="175">
        <f>E12-E353-E358</f>
        <v>1241804.2</v>
      </c>
      <c r="F349" s="175">
        <f>F12-F353-F358</f>
        <v>33166.599999999991</v>
      </c>
      <c r="G349" s="175">
        <f t="shared" si="679"/>
        <v>2.6708397346377142</v>
      </c>
      <c r="H349" s="175">
        <f>H12-H353-H358</f>
        <v>33166.6</v>
      </c>
      <c r="I349" s="175">
        <f>I12-I353-I358</f>
        <v>33166.599999999991</v>
      </c>
      <c r="J349" s="175">
        <f t="shared" si="802"/>
        <v>99.999999999999972</v>
      </c>
      <c r="K349" s="175">
        <f>K12-K353-K358</f>
        <v>104570.19999999998</v>
      </c>
      <c r="L349" s="175">
        <f>L12-L353-L358</f>
        <v>0</v>
      </c>
      <c r="M349" s="175">
        <f t="shared" si="803"/>
        <v>0</v>
      </c>
      <c r="N349" s="175">
        <f>N12-N353-N358</f>
        <v>89294.400000000009</v>
      </c>
      <c r="O349" s="175">
        <f>O12-O353-O358</f>
        <v>0</v>
      </c>
      <c r="P349" s="175">
        <f t="shared" si="804"/>
        <v>0</v>
      </c>
      <c r="Q349" s="175">
        <f>Q12-Q353-Q358</f>
        <v>102657.5</v>
      </c>
      <c r="R349" s="175">
        <f>R12-R353-R358</f>
        <v>0</v>
      </c>
      <c r="S349" s="175">
        <f t="shared" si="805"/>
        <v>0</v>
      </c>
      <c r="T349" s="175">
        <f>T12-T353-T358</f>
        <v>130252</v>
      </c>
      <c r="U349" s="175">
        <f>U12-U353-U358</f>
        <v>0</v>
      </c>
      <c r="V349" s="175">
        <f t="shared" si="806"/>
        <v>0</v>
      </c>
      <c r="W349" s="175">
        <f>W12-W353-W358</f>
        <v>200495.8</v>
      </c>
      <c r="X349" s="175">
        <f>X12-X353-X358</f>
        <v>0</v>
      </c>
      <c r="Y349" s="175">
        <f t="shared" si="807"/>
        <v>0</v>
      </c>
      <c r="Z349" s="175">
        <f>Z12-Z353-Z358</f>
        <v>115036.2</v>
      </c>
      <c r="AA349" s="175">
        <f>AA12-AA353-AA358</f>
        <v>0</v>
      </c>
      <c r="AB349" s="175">
        <f t="shared" si="678"/>
        <v>0</v>
      </c>
      <c r="AC349" s="175">
        <f>AC12-AC353-AC358</f>
        <v>53000</v>
      </c>
      <c r="AD349" s="175">
        <f>AD12-AD353-AD358</f>
        <v>0</v>
      </c>
      <c r="AE349" s="175">
        <f t="shared" si="808"/>
        <v>0</v>
      </c>
      <c r="AF349" s="175">
        <f>AF12-AF353-AF358</f>
        <v>65100</v>
      </c>
      <c r="AG349" s="175">
        <f>AG12-AG353-AG358</f>
        <v>0</v>
      </c>
      <c r="AH349" s="175">
        <f t="shared" si="809"/>
        <v>0</v>
      </c>
      <c r="AI349" s="175">
        <f>AI12-AI353-AI358</f>
        <v>104000</v>
      </c>
      <c r="AJ349" s="175">
        <f>AJ12-AJ353-AJ358</f>
        <v>0</v>
      </c>
      <c r="AK349" s="175">
        <f t="shared" si="810"/>
        <v>0</v>
      </c>
      <c r="AL349" s="175">
        <f>AL12-AL353-AL358</f>
        <v>95000</v>
      </c>
      <c r="AM349" s="175">
        <f>AM12-AM353-AM358</f>
        <v>0</v>
      </c>
      <c r="AN349" s="175">
        <f t="shared" si="811"/>
        <v>0</v>
      </c>
      <c r="AO349" s="175">
        <f>AO12-AO353-AO358</f>
        <v>149231.5</v>
      </c>
      <c r="AP349" s="175">
        <f>AP12-AP353-AP358</f>
        <v>0</v>
      </c>
      <c r="AQ349" s="175">
        <f t="shared" si="812"/>
        <v>0</v>
      </c>
      <c r="AR349" s="151"/>
    </row>
    <row r="350" spans="1:44" s="154" customFormat="1" ht="15.6">
      <c r="A350" s="383"/>
      <c r="B350" s="383"/>
      <c r="C350" s="383"/>
      <c r="D350" s="174" t="s">
        <v>43</v>
      </c>
      <c r="E350" s="175">
        <f>E13-E354-E359</f>
        <v>353983.81</v>
      </c>
      <c r="F350" s="175">
        <f>F13-F354-F359</f>
        <v>18528</v>
      </c>
      <c r="G350" s="175">
        <f t="shared" si="679"/>
        <v>5.2341376855625121</v>
      </c>
      <c r="H350" s="175">
        <f>H13-H354-H359</f>
        <v>18528</v>
      </c>
      <c r="I350" s="175">
        <f>I13-I354-I359</f>
        <v>18528</v>
      </c>
      <c r="J350" s="175">
        <f t="shared" si="802"/>
        <v>100</v>
      </c>
      <c r="K350" s="175">
        <f>K13-K354-K359</f>
        <v>41155</v>
      </c>
      <c r="L350" s="175">
        <f>L13-L354-L359</f>
        <v>0</v>
      </c>
      <c r="M350" s="175">
        <f t="shared" si="803"/>
        <v>0</v>
      </c>
      <c r="N350" s="175">
        <f>N13-N354-N359</f>
        <v>30520.899999999998</v>
      </c>
      <c r="O350" s="175">
        <f>O13-O354-O359</f>
        <v>0</v>
      </c>
      <c r="P350" s="175">
        <f t="shared" si="804"/>
        <v>0</v>
      </c>
      <c r="Q350" s="175">
        <f>Q13-Q354-Q359</f>
        <v>36807.800000000003</v>
      </c>
      <c r="R350" s="175">
        <f>R13-R354-R359</f>
        <v>0</v>
      </c>
      <c r="S350" s="175">
        <f t="shared" si="805"/>
        <v>0</v>
      </c>
      <c r="T350" s="175">
        <f>T13-T354-T359</f>
        <v>28786.9</v>
      </c>
      <c r="U350" s="175">
        <f>U13-U354-U359</f>
        <v>0</v>
      </c>
      <c r="V350" s="175">
        <f t="shared" si="806"/>
        <v>0</v>
      </c>
      <c r="W350" s="175">
        <f>W13-W354-W359</f>
        <v>41851.100000000006</v>
      </c>
      <c r="X350" s="175">
        <f>X13-X354-X359</f>
        <v>0</v>
      </c>
      <c r="Y350" s="175">
        <f t="shared" si="807"/>
        <v>0</v>
      </c>
      <c r="Z350" s="175">
        <f>Z13-Z354-Z359</f>
        <v>31124.199999999997</v>
      </c>
      <c r="AA350" s="175">
        <f>AA13-AA354-AA359</f>
        <v>0</v>
      </c>
      <c r="AB350" s="175">
        <f t="shared" si="678"/>
        <v>0</v>
      </c>
      <c r="AC350" s="175">
        <f>AC13-AC354-AC359</f>
        <v>20593.200000000004</v>
      </c>
      <c r="AD350" s="175">
        <f>AD13-AD354-AD359</f>
        <v>0</v>
      </c>
      <c r="AE350" s="175">
        <f t="shared" si="808"/>
        <v>0</v>
      </c>
      <c r="AF350" s="175">
        <f>AF13-AF354-AF359</f>
        <v>18690.400000000005</v>
      </c>
      <c r="AG350" s="175">
        <f>AG13-AG354-AG359</f>
        <v>0</v>
      </c>
      <c r="AH350" s="175">
        <f t="shared" si="809"/>
        <v>0</v>
      </c>
      <c r="AI350" s="175">
        <f>AI13-AI354-AI359</f>
        <v>21220.6</v>
      </c>
      <c r="AJ350" s="175">
        <f>AJ13-AJ354-AJ359</f>
        <v>0</v>
      </c>
      <c r="AK350" s="175">
        <f t="shared" si="810"/>
        <v>0</v>
      </c>
      <c r="AL350" s="175">
        <f>AL13-AL354-AL359</f>
        <v>26025.200000000001</v>
      </c>
      <c r="AM350" s="175">
        <f>AM13-AM354-AM359</f>
        <v>0</v>
      </c>
      <c r="AN350" s="175">
        <f t="shared" si="811"/>
        <v>0</v>
      </c>
      <c r="AO350" s="175">
        <f>AO13-AO354-AO359</f>
        <v>38680.51</v>
      </c>
      <c r="AP350" s="175">
        <f>AP13-AP354-AP359</f>
        <v>0</v>
      </c>
      <c r="AQ350" s="175">
        <f t="shared" si="812"/>
        <v>0</v>
      </c>
      <c r="AR350" s="151"/>
    </row>
    <row r="351" spans="1:44" s="154" customFormat="1" ht="31.2">
      <c r="A351" s="383"/>
      <c r="B351" s="383"/>
      <c r="C351" s="383"/>
      <c r="D351" s="174" t="s">
        <v>308</v>
      </c>
      <c r="E351" s="175">
        <f>E15-E356-E360</f>
        <v>59341.2</v>
      </c>
      <c r="F351" s="175">
        <f>F15-F356-F360</f>
        <v>1477.9</v>
      </c>
      <c r="G351" s="175">
        <f t="shared" si="679"/>
        <v>2.4905124938491303</v>
      </c>
      <c r="H351" s="175">
        <f>H15-H356-H360</f>
        <v>1477.9</v>
      </c>
      <c r="I351" s="175">
        <f>I15-I356-I360</f>
        <v>1477.9</v>
      </c>
      <c r="J351" s="175">
        <f t="shared" si="802"/>
        <v>100</v>
      </c>
      <c r="K351" s="175">
        <f>K15-K356-K360</f>
        <v>6143.4</v>
      </c>
      <c r="L351" s="175">
        <f>L15-L356-L360</f>
        <v>0</v>
      </c>
      <c r="M351" s="175">
        <f t="shared" si="803"/>
        <v>0</v>
      </c>
      <c r="N351" s="175">
        <f>N15-N356-N360</f>
        <v>5131</v>
      </c>
      <c r="O351" s="175">
        <f>O15-O356-O360</f>
        <v>0</v>
      </c>
      <c r="P351" s="175">
        <f t="shared" si="804"/>
        <v>0</v>
      </c>
      <c r="Q351" s="175">
        <f>Q15-Q356-Q360</f>
        <v>5000</v>
      </c>
      <c r="R351" s="175">
        <f>R15-R356-R360</f>
        <v>0</v>
      </c>
      <c r="S351" s="175">
        <f t="shared" si="805"/>
        <v>0</v>
      </c>
      <c r="T351" s="175">
        <f>T15-T356-T360</f>
        <v>4900</v>
      </c>
      <c r="U351" s="175">
        <f>U15-U356-U360</f>
        <v>0</v>
      </c>
      <c r="V351" s="175">
        <f t="shared" si="806"/>
        <v>0</v>
      </c>
      <c r="W351" s="175">
        <f>W15-W356-W360</f>
        <v>3800</v>
      </c>
      <c r="X351" s="175">
        <f>X15-X356-X360</f>
        <v>0</v>
      </c>
      <c r="Y351" s="175">
        <f t="shared" si="807"/>
        <v>0</v>
      </c>
      <c r="Z351" s="175">
        <f>Z15-Z356-Z360</f>
        <v>2900</v>
      </c>
      <c r="AA351" s="175">
        <f>AA15-AA356-AA360</f>
        <v>0</v>
      </c>
      <c r="AB351" s="175">
        <f t="shared" si="678"/>
        <v>0</v>
      </c>
      <c r="AC351" s="175">
        <f>AC15-AC356-AC360</f>
        <v>700</v>
      </c>
      <c r="AD351" s="175">
        <f>AD15-AD356-AD360</f>
        <v>0</v>
      </c>
      <c r="AE351" s="175">
        <f t="shared" si="808"/>
        <v>0</v>
      </c>
      <c r="AF351" s="175">
        <f>AF15-AF356-AF360</f>
        <v>4554</v>
      </c>
      <c r="AG351" s="175">
        <f>AG15-AG356-AG360</f>
        <v>0</v>
      </c>
      <c r="AH351" s="175">
        <f t="shared" si="809"/>
        <v>0</v>
      </c>
      <c r="AI351" s="175">
        <f>AI15-AI356-AI360</f>
        <v>5262.2</v>
      </c>
      <c r="AJ351" s="175">
        <f>AJ15-AJ356-AJ360</f>
        <v>0</v>
      </c>
      <c r="AK351" s="175">
        <f t="shared" si="810"/>
        <v>0</v>
      </c>
      <c r="AL351" s="175">
        <f>AL15-AL356-AL360</f>
        <v>5900</v>
      </c>
      <c r="AM351" s="175">
        <f>AM15-AM356-AM360</f>
        <v>0</v>
      </c>
      <c r="AN351" s="175">
        <f t="shared" si="811"/>
        <v>0</v>
      </c>
      <c r="AO351" s="175">
        <f>AO15-AO356-AO360</f>
        <v>13572.7</v>
      </c>
      <c r="AP351" s="175">
        <f>AP15-AP356-AP360</f>
        <v>0</v>
      </c>
      <c r="AQ351" s="175">
        <f t="shared" si="812"/>
        <v>0</v>
      </c>
      <c r="AR351" s="151"/>
    </row>
    <row r="352" spans="1:44" s="154" customFormat="1" ht="15.6">
      <c r="A352" s="369" t="s">
        <v>419</v>
      </c>
      <c r="B352" s="369"/>
      <c r="C352" s="369"/>
      <c r="D352" s="176" t="s">
        <v>307</v>
      </c>
      <c r="E352" s="130">
        <f>E353+E354+E356</f>
        <v>91142.7</v>
      </c>
      <c r="F352" s="130">
        <f>F353+F354+F356</f>
        <v>299</v>
      </c>
      <c r="G352" s="130">
        <f t="shared" si="679"/>
        <v>0.32805699194779175</v>
      </c>
      <c r="H352" s="130">
        <f>H353+H354+H356</f>
        <v>300</v>
      </c>
      <c r="I352" s="130">
        <f>I353+I354+I356</f>
        <v>299</v>
      </c>
      <c r="J352" s="130">
        <f t="shared" si="802"/>
        <v>99.666666666666671</v>
      </c>
      <c r="K352" s="130">
        <f>K353+K354+K356</f>
        <v>150</v>
      </c>
      <c r="L352" s="130">
        <f>L353+L354+L356</f>
        <v>0</v>
      </c>
      <c r="M352" s="130">
        <f t="shared" si="803"/>
        <v>0</v>
      </c>
      <c r="N352" s="130">
        <f>N353+N354+N356</f>
        <v>0</v>
      </c>
      <c r="O352" s="130">
        <f>O353+O354+O356</f>
        <v>0</v>
      </c>
      <c r="P352" s="130" t="e">
        <f t="shared" si="804"/>
        <v>#DIV/0!</v>
      </c>
      <c r="Q352" s="130">
        <f>Q353+Q354+Q356</f>
        <v>816</v>
      </c>
      <c r="R352" s="130">
        <f>R353+R354+R356</f>
        <v>0</v>
      </c>
      <c r="S352" s="130">
        <f t="shared" si="805"/>
        <v>0</v>
      </c>
      <c r="T352" s="130">
        <f>T353+T354+T356</f>
        <v>1350</v>
      </c>
      <c r="U352" s="130">
        <f>U353+U354+U356</f>
        <v>0</v>
      </c>
      <c r="V352" s="130">
        <f t="shared" si="806"/>
        <v>0</v>
      </c>
      <c r="W352" s="130">
        <f>W353+W354+W356</f>
        <v>14537.2</v>
      </c>
      <c r="X352" s="130">
        <f>X353+X354+X356</f>
        <v>0</v>
      </c>
      <c r="Y352" s="130">
        <f t="shared" si="807"/>
        <v>0</v>
      </c>
      <c r="Z352" s="130">
        <f>Z353+Z354+Z356</f>
        <v>13000</v>
      </c>
      <c r="AA352" s="130">
        <f>AA353+AA354+AA356</f>
        <v>0</v>
      </c>
      <c r="AB352" s="130">
        <f t="shared" si="678"/>
        <v>0</v>
      </c>
      <c r="AC352" s="130">
        <f>AC353+AC354+AC356</f>
        <v>46456.4</v>
      </c>
      <c r="AD352" s="130">
        <f>AD353+AD354+AD356</f>
        <v>0</v>
      </c>
      <c r="AE352" s="130">
        <f t="shared" si="808"/>
        <v>0</v>
      </c>
      <c r="AF352" s="130">
        <f>AF353+AF354+AF356</f>
        <v>14522.7</v>
      </c>
      <c r="AG352" s="130">
        <f>AG353+AG354+AG356</f>
        <v>0</v>
      </c>
      <c r="AH352" s="130">
        <f t="shared" si="809"/>
        <v>0</v>
      </c>
      <c r="AI352" s="130">
        <f>AI353+AI354+AI356</f>
        <v>0</v>
      </c>
      <c r="AJ352" s="130">
        <f>AJ353+AJ354+AJ356</f>
        <v>0</v>
      </c>
      <c r="AK352" s="130" t="e">
        <f t="shared" si="810"/>
        <v>#DIV/0!</v>
      </c>
      <c r="AL352" s="130">
        <f>AL353+AL354+AL356</f>
        <v>0</v>
      </c>
      <c r="AM352" s="130">
        <f>AM353+AM354+AM356</f>
        <v>0</v>
      </c>
      <c r="AN352" s="130" t="e">
        <f t="shared" si="811"/>
        <v>#DIV/0!</v>
      </c>
      <c r="AO352" s="130">
        <f>AO353+AO354+AO356</f>
        <v>10.4</v>
      </c>
      <c r="AP352" s="130">
        <f>AP353+AP354+AP356</f>
        <v>0</v>
      </c>
      <c r="AQ352" s="130">
        <f t="shared" si="812"/>
        <v>0</v>
      </c>
      <c r="AR352" s="191"/>
    </row>
    <row r="353" spans="1:44" s="154" customFormat="1" ht="31.2">
      <c r="A353" s="369"/>
      <c r="B353" s="369"/>
      <c r="C353" s="369"/>
      <c r="D353" s="145" t="s">
        <v>2</v>
      </c>
      <c r="E353" s="130">
        <f t="shared" ref="E353:F356" si="813">H353+K353+N353+Q353+T353+W353+Z353+AC353+AF353+AI353+AL353+AO353</f>
        <v>0</v>
      </c>
      <c r="F353" s="130">
        <f t="shared" si="813"/>
        <v>0</v>
      </c>
      <c r="G353" s="146" t="e">
        <f t="shared" si="679"/>
        <v>#DIV/0!</v>
      </c>
      <c r="H353" s="146">
        <f>H118+H191</f>
        <v>0</v>
      </c>
      <c r="I353" s="146">
        <f t="shared" ref="I353:AQ353" si="814">I118+I191</f>
        <v>0</v>
      </c>
      <c r="J353" s="146" t="e">
        <f t="shared" si="814"/>
        <v>#DIV/0!</v>
      </c>
      <c r="K353" s="146">
        <f t="shared" si="814"/>
        <v>0</v>
      </c>
      <c r="L353" s="146">
        <f t="shared" si="814"/>
        <v>0</v>
      </c>
      <c r="M353" s="146" t="e">
        <f t="shared" si="814"/>
        <v>#DIV/0!</v>
      </c>
      <c r="N353" s="146">
        <f t="shared" si="814"/>
        <v>0</v>
      </c>
      <c r="O353" s="146">
        <f t="shared" si="814"/>
        <v>0</v>
      </c>
      <c r="P353" s="146" t="e">
        <f t="shared" si="814"/>
        <v>#DIV/0!</v>
      </c>
      <c r="Q353" s="146">
        <f t="shared" si="814"/>
        <v>0</v>
      </c>
      <c r="R353" s="146">
        <f t="shared" si="814"/>
        <v>0</v>
      </c>
      <c r="S353" s="146" t="e">
        <f t="shared" si="814"/>
        <v>#DIV/0!</v>
      </c>
      <c r="T353" s="146">
        <f t="shared" si="814"/>
        <v>0</v>
      </c>
      <c r="U353" s="146">
        <f t="shared" si="814"/>
        <v>0</v>
      </c>
      <c r="V353" s="146" t="e">
        <f t="shared" si="814"/>
        <v>#DIV/0!</v>
      </c>
      <c r="W353" s="146">
        <f t="shared" si="814"/>
        <v>0</v>
      </c>
      <c r="X353" s="146">
        <f t="shared" si="814"/>
        <v>0</v>
      </c>
      <c r="Y353" s="146" t="e">
        <f t="shared" si="814"/>
        <v>#DIV/0!</v>
      </c>
      <c r="Z353" s="146">
        <f t="shared" si="814"/>
        <v>0</v>
      </c>
      <c r="AA353" s="146">
        <f t="shared" si="814"/>
        <v>0</v>
      </c>
      <c r="AB353" s="146" t="e">
        <f t="shared" si="814"/>
        <v>#DIV/0!</v>
      </c>
      <c r="AC353" s="146">
        <f t="shared" si="814"/>
        <v>0</v>
      </c>
      <c r="AD353" s="146">
        <f t="shared" si="814"/>
        <v>0</v>
      </c>
      <c r="AE353" s="146" t="e">
        <f t="shared" si="814"/>
        <v>#DIV/0!</v>
      </c>
      <c r="AF353" s="146">
        <f t="shared" si="814"/>
        <v>0</v>
      </c>
      <c r="AG353" s="146">
        <f t="shared" si="814"/>
        <v>0</v>
      </c>
      <c r="AH353" s="146" t="e">
        <f t="shared" si="814"/>
        <v>#DIV/0!</v>
      </c>
      <c r="AI353" s="146">
        <f t="shared" si="814"/>
        <v>0</v>
      </c>
      <c r="AJ353" s="146">
        <f t="shared" si="814"/>
        <v>0</v>
      </c>
      <c r="AK353" s="146" t="e">
        <f t="shared" si="814"/>
        <v>#DIV/0!</v>
      </c>
      <c r="AL353" s="146">
        <f t="shared" si="814"/>
        <v>0</v>
      </c>
      <c r="AM353" s="146">
        <f t="shared" si="814"/>
        <v>0</v>
      </c>
      <c r="AN353" s="146" t="e">
        <f t="shared" si="814"/>
        <v>#DIV/0!</v>
      </c>
      <c r="AO353" s="146">
        <f t="shared" si="814"/>
        <v>0</v>
      </c>
      <c r="AP353" s="146">
        <f t="shared" si="814"/>
        <v>0</v>
      </c>
      <c r="AQ353" s="146" t="e">
        <f t="shared" si="814"/>
        <v>#DIV/0!</v>
      </c>
      <c r="AR353" s="151"/>
    </row>
    <row r="354" spans="1:44" s="154" customFormat="1" ht="15.6">
      <c r="A354" s="369"/>
      <c r="B354" s="369"/>
      <c r="C354" s="369"/>
      <c r="D354" s="145" t="s">
        <v>43</v>
      </c>
      <c r="E354" s="130">
        <f t="shared" si="813"/>
        <v>91142.7</v>
      </c>
      <c r="F354" s="130">
        <f t="shared" si="813"/>
        <v>299</v>
      </c>
      <c r="G354" s="146">
        <f t="shared" si="679"/>
        <v>0.32805699194779175</v>
      </c>
      <c r="H354" s="146">
        <f t="shared" ref="H354:AO356" si="815">H119+H192</f>
        <v>300</v>
      </c>
      <c r="I354" s="146">
        <f t="shared" si="815"/>
        <v>299</v>
      </c>
      <c r="J354" s="146" t="e">
        <f t="shared" si="815"/>
        <v>#DIV/0!</v>
      </c>
      <c r="K354" s="146">
        <f t="shared" si="815"/>
        <v>150</v>
      </c>
      <c r="L354" s="146">
        <f t="shared" si="815"/>
        <v>0</v>
      </c>
      <c r="M354" s="146" t="e">
        <f t="shared" si="815"/>
        <v>#DIV/0!</v>
      </c>
      <c r="N354" s="146">
        <f t="shared" si="815"/>
        <v>0</v>
      </c>
      <c r="O354" s="146">
        <f t="shared" si="815"/>
        <v>0</v>
      </c>
      <c r="P354" s="146" t="e">
        <f t="shared" si="815"/>
        <v>#DIV/0!</v>
      </c>
      <c r="Q354" s="146">
        <f t="shared" si="815"/>
        <v>816</v>
      </c>
      <c r="R354" s="146">
        <f t="shared" si="815"/>
        <v>0</v>
      </c>
      <c r="S354" s="146" t="e">
        <f t="shared" si="815"/>
        <v>#DIV/0!</v>
      </c>
      <c r="T354" s="146">
        <f t="shared" si="815"/>
        <v>1350</v>
      </c>
      <c r="U354" s="146">
        <f t="shared" si="815"/>
        <v>0</v>
      </c>
      <c r="V354" s="146" t="e">
        <f t="shared" si="815"/>
        <v>#DIV/0!</v>
      </c>
      <c r="W354" s="146">
        <f t="shared" si="815"/>
        <v>14537.2</v>
      </c>
      <c r="X354" s="146">
        <f t="shared" si="815"/>
        <v>0</v>
      </c>
      <c r="Y354" s="146" t="e">
        <f t="shared" si="815"/>
        <v>#DIV/0!</v>
      </c>
      <c r="Z354" s="146">
        <f t="shared" si="815"/>
        <v>13000</v>
      </c>
      <c r="AA354" s="146">
        <f t="shared" si="815"/>
        <v>0</v>
      </c>
      <c r="AB354" s="146" t="e">
        <f t="shared" si="815"/>
        <v>#DIV/0!</v>
      </c>
      <c r="AC354" s="146">
        <f t="shared" si="815"/>
        <v>46456.4</v>
      </c>
      <c r="AD354" s="146">
        <f t="shared" si="815"/>
        <v>0</v>
      </c>
      <c r="AE354" s="146" t="e">
        <f t="shared" si="815"/>
        <v>#DIV/0!</v>
      </c>
      <c r="AF354" s="146">
        <f t="shared" si="815"/>
        <v>14522.7</v>
      </c>
      <c r="AG354" s="146">
        <f t="shared" si="815"/>
        <v>0</v>
      </c>
      <c r="AH354" s="146" t="e">
        <f t="shared" si="815"/>
        <v>#DIV/0!</v>
      </c>
      <c r="AI354" s="146">
        <f t="shared" si="815"/>
        <v>0</v>
      </c>
      <c r="AJ354" s="146">
        <f t="shared" si="815"/>
        <v>0</v>
      </c>
      <c r="AK354" s="146" t="e">
        <f t="shared" si="815"/>
        <v>#DIV/0!</v>
      </c>
      <c r="AL354" s="146">
        <f t="shared" si="815"/>
        <v>0</v>
      </c>
      <c r="AM354" s="146">
        <f t="shared" si="815"/>
        <v>0</v>
      </c>
      <c r="AN354" s="146" t="e">
        <f t="shared" si="815"/>
        <v>#DIV/0!</v>
      </c>
      <c r="AO354" s="146">
        <f t="shared" si="815"/>
        <v>10.4</v>
      </c>
      <c r="AP354" s="146">
        <f t="shared" ref="AP354" si="816">AP92</f>
        <v>0</v>
      </c>
      <c r="AQ354" s="146">
        <f t="shared" si="812"/>
        <v>0</v>
      </c>
      <c r="AR354" s="151"/>
    </row>
    <row r="355" spans="1:44" s="154" customFormat="1" ht="46.8">
      <c r="A355" s="369"/>
      <c r="B355" s="369"/>
      <c r="C355" s="369"/>
      <c r="D355" s="145" t="s">
        <v>303</v>
      </c>
      <c r="E355" s="130">
        <f t="shared" si="813"/>
        <v>6720</v>
      </c>
      <c r="F355" s="130">
        <f t="shared" si="813"/>
        <v>299</v>
      </c>
      <c r="G355" s="146">
        <f t="shared" si="679"/>
        <v>4.4494047619047619</v>
      </c>
      <c r="H355" s="146">
        <f t="shared" si="815"/>
        <v>300</v>
      </c>
      <c r="I355" s="146">
        <f t="shared" si="815"/>
        <v>299</v>
      </c>
      <c r="J355" s="146" t="e">
        <f t="shared" si="815"/>
        <v>#DIV/0!</v>
      </c>
      <c r="K355" s="146">
        <f t="shared" si="815"/>
        <v>0</v>
      </c>
      <c r="L355" s="146">
        <f t="shared" si="815"/>
        <v>0</v>
      </c>
      <c r="M355" s="146" t="e">
        <f t="shared" si="815"/>
        <v>#DIV/0!</v>
      </c>
      <c r="N355" s="146">
        <f t="shared" si="815"/>
        <v>0</v>
      </c>
      <c r="O355" s="146">
        <f t="shared" si="815"/>
        <v>0</v>
      </c>
      <c r="P355" s="146" t="e">
        <f t="shared" si="815"/>
        <v>#DIV/0!</v>
      </c>
      <c r="Q355" s="146">
        <f t="shared" si="815"/>
        <v>0</v>
      </c>
      <c r="R355" s="146">
        <f t="shared" si="815"/>
        <v>0</v>
      </c>
      <c r="S355" s="146" t="e">
        <f t="shared" si="815"/>
        <v>#DIV/0!</v>
      </c>
      <c r="T355" s="146">
        <f t="shared" si="815"/>
        <v>0</v>
      </c>
      <c r="U355" s="146">
        <f t="shared" si="815"/>
        <v>0</v>
      </c>
      <c r="V355" s="146" t="e">
        <f t="shared" si="815"/>
        <v>#DIV/0!</v>
      </c>
      <c r="W355" s="146">
        <f t="shared" si="815"/>
        <v>1537.2</v>
      </c>
      <c r="X355" s="146">
        <f t="shared" si="815"/>
        <v>0</v>
      </c>
      <c r="Y355" s="146" t="e">
        <f t="shared" si="815"/>
        <v>#DIV/0!</v>
      </c>
      <c r="Z355" s="146">
        <f t="shared" si="815"/>
        <v>0</v>
      </c>
      <c r="AA355" s="146">
        <f t="shared" si="815"/>
        <v>0</v>
      </c>
      <c r="AB355" s="146" t="e">
        <f t="shared" si="815"/>
        <v>#DIV/0!</v>
      </c>
      <c r="AC355" s="146">
        <f t="shared" si="815"/>
        <v>4872.8</v>
      </c>
      <c r="AD355" s="146">
        <f t="shared" si="815"/>
        <v>0</v>
      </c>
      <c r="AE355" s="146" t="e">
        <f t="shared" si="815"/>
        <v>#DIV/0!</v>
      </c>
      <c r="AF355" s="146">
        <f t="shared" si="815"/>
        <v>10</v>
      </c>
      <c r="AG355" s="146">
        <f t="shared" si="815"/>
        <v>0</v>
      </c>
      <c r="AH355" s="146" t="e">
        <f t="shared" si="815"/>
        <v>#DIV/0!</v>
      </c>
      <c r="AI355" s="146">
        <f t="shared" si="815"/>
        <v>0</v>
      </c>
      <c r="AJ355" s="146">
        <f t="shared" si="815"/>
        <v>0</v>
      </c>
      <c r="AK355" s="146" t="e">
        <f t="shared" si="815"/>
        <v>#DIV/0!</v>
      </c>
      <c r="AL355" s="146">
        <f t="shared" si="815"/>
        <v>0</v>
      </c>
      <c r="AM355" s="146">
        <f t="shared" si="815"/>
        <v>0</v>
      </c>
      <c r="AN355" s="146" t="e">
        <f t="shared" si="815"/>
        <v>#DIV/0!</v>
      </c>
      <c r="AO355" s="146">
        <f t="shared" si="815"/>
        <v>0</v>
      </c>
      <c r="AP355" s="146"/>
      <c r="AQ355" s="146"/>
      <c r="AR355" s="151"/>
    </row>
    <row r="356" spans="1:44" s="154" customFormat="1" ht="31.2">
      <c r="A356" s="369"/>
      <c r="B356" s="369"/>
      <c r="C356" s="369"/>
      <c r="D356" s="145" t="s">
        <v>308</v>
      </c>
      <c r="E356" s="130">
        <f t="shared" si="813"/>
        <v>0</v>
      </c>
      <c r="F356" s="130">
        <f t="shared" si="813"/>
        <v>0</v>
      </c>
      <c r="G356" s="146" t="e">
        <f t="shared" si="679"/>
        <v>#DIV/0!</v>
      </c>
      <c r="H356" s="146">
        <f t="shared" si="815"/>
        <v>0</v>
      </c>
      <c r="I356" s="146">
        <f t="shared" si="815"/>
        <v>0</v>
      </c>
      <c r="J356" s="146" t="e">
        <f t="shared" si="815"/>
        <v>#DIV/0!</v>
      </c>
      <c r="K356" s="146">
        <f t="shared" si="815"/>
        <v>0</v>
      </c>
      <c r="L356" s="146">
        <f t="shared" si="815"/>
        <v>0</v>
      </c>
      <c r="M356" s="146" t="e">
        <f t="shared" si="815"/>
        <v>#DIV/0!</v>
      </c>
      <c r="N356" s="146">
        <f t="shared" si="815"/>
        <v>0</v>
      </c>
      <c r="O356" s="146">
        <f t="shared" si="815"/>
        <v>0</v>
      </c>
      <c r="P356" s="146" t="e">
        <f t="shared" si="815"/>
        <v>#DIV/0!</v>
      </c>
      <c r="Q356" s="146">
        <f t="shared" si="815"/>
        <v>0</v>
      </c>
      <c r="R356" s="146">
        <f t="shared" si="815"/>
        <v>0</v>
      </c>
      <c r="S356" s="146" t="e">
        <f t="shared" si="815"/>
        <v>#DIV/0!</v>
      </c>
      <c r="T356" s="146">
        <f t="shared" si="815"/>
        <v>0</v>
      </c>
      <c r="U356" s="146">
        <f t="shared" si="815"/>
        <v>0</v>
      </c>
      <c r="V356" s="146" t="e">
        <f t="shared" si="815"/>
        <v>#DIV/0!</v>
      </c>
      <c r="W356" s="146">
        <f t="shared" si="815"/>
        <v>0</v>
      </c>
      <c r="X356" s="146">
        <f t="shared" si="815"/>
        <v>0</v>
      </c>
      <c r="Y356" s="146" t="e">
        <f t="shared" si="815"/>
        <v>#DIV/0!</v>
      </c>
      <c r="Z356" s="146">
        <f t="shared" si="815"/>
        <v>0</v>
      </c>
      <c r="AA356" s="146">
        <f t="shared" si="815"/>
        <v>0</v>
      </c>
      <c r="AB356" s="146" t="e">
        <f t="shared" si="815"/>
        <v>#DIV/0!</v>
      </c>
      <c r="AC356" s="146">
        <f t="shared" si="815"/>
        <v>0</v>
      </c>
      <c r="AD356" s="146">
        <f t="shared" si="815"/>
        <v>0</v>
      </c>
      <c r="AE356" s="146" t="e">
        <f t="shared" si="815"/>
        <v>#DIV/0!</v>
      </c>
      <c r="AF356" s="146">
        <f t="shared" si="815"/>
        <v>0</v>
      </c>
      <c r="AG356" s="146">
        <f t="shared" si="815"/>
        <v>0</v>
      </c>
      <c r="AH356" s="146" t="e">
        <f t="shared" si="815"/>
        <v>#DIV/0!</v>
      </c>
      <c r="AI356" s="146">
        <f t="shared" si="815"/>
        <v>0</v>
      </c>
      <c r="AJ356" s="146">
        <f t="shared" si="815"/>
        <v>0</v>
      </c>
      <c r="AK356" s="146" t="e">
        <f t="shared" si="815"/>
        <v>#DIV/0!</v>
      </c>
      <c r="AL356" s="146">
        <f t="shared" si="815"/>
        <v>0</v>
      </c>
      <c r="AM356" s="146">
        <f t="shared" si="815"/>
        <v>0</v>
      </c>
      <c r="AN356" s="146" t="e">
        <f t="shared" si="815"/>
        <v>#DIV/0!</v>
      </c>
      <c r="AO356" s="146">
        <f t="shared" si="815"/>
        <v>0</v>
      </c>
      <c r="AP356" s="146">
        <f>AP93</f>
        <v>0</v>
      </c>
      <c r="AQ356" s="146" t="e">
        <f t="shared" si="812"/>
        <v>#DIV/0!</v>
      </c>
      <c r="AR356" s="151"/>
    </row>
    <row r="357" spans="1:44" s="154" customFormat="1" ht="15.6">
      <c r="A357" s="369" t="s">
        <v>420</v>
      </c>
      <c r="B357" s="369"/>
      <c r="C357" s="369"/>
      <c r="D357" s="176" t="s">
        <v>307</v>
      </c>
      <c r="E357" s="130">
        <f>E358+E359+E360</f>
        <v>150</v>
      </c>
      <c r="F357" s="130">
        <f>F358+F359+F360</f>
        <v>0</v>
      </c>
      <c r="G357" s="130">
        <f t="shared" si="679"/>
        <v>0</v>
      </c>
      <c r="H357" s="130">
        <f>H358+H359+H360</f>
        <v>0</v>
      </c>
      <c r="I357" s="130">
        <f>I358+I359+I360</f>
        <v>0</v>
      </c>
      <c r="J357" s="130" t="e">
        <f t="shared" si="802"/>
        <v>#DIV/0!</v>
      </c>
      <c r="K357" s="130">
        <f>K358+K359+K360</f>
        <v>0</v>
      </c>
      <c r="L357" s="130">
        <f>L358+L359+L360</f>
        <v>0</v>
      </c>
      <c r="M357" s="130" t="e">
        <f t="shared" si="803"/>
        <v>#DIV/0!</v>
      </c>
      <c r="N357" s="130">
        <f>N358+N359+N360</f>
        <v>25</v>
      </c>
      <c r="O357" s="130">
        <f>O358+O359+O360</f>
        <v>0</v>
      </c>
      <c r="P357" s="130">
        <f t="shared" si="804"/>
        <v>0</v>
      </c>
      <c r="Q357" s="130">
        <f>Q358+Q359+Q360</f>
        <v>10</v>
      </c>
      <c r="R357" s="130">
        <f>R358+R359+R360</f>
        <v>0</v>
      </c>
      <c r="S357" s="130">
        <f t="shared" si="805"/>
        <v>0</v>
      </c>
      <c r="T357" s="130">
        <f>T358+T359+T360</f>
        <v>10</v>
      </c>
      <c r="U357" s="130">
        <f>U358+U359+U360</f>
        <v>0</v>
      </c>
      <c r="V357" s="130">
        <f t="shared" si="806"/>
        <v>0</v>
      </c>
      <c r="W357" s="130">
        <f>W358+W359+W360</f>
        <v>45</v>
      </c>
      <c r="X357" s="130">
        <f>X358+X359+X360</f>
        <v>0</v>
      </c>
      <c r="Y357" s="130">
        <f t="shared" si="807"/>
        <v>0</v>
      </c>
      <c r="Z357" s="130">
        <f>Z358+Z359+Z360</f>
        <v>0</v>
      </c>
      <c r="AA357" s="130">
        <f>AA358+AA359+AA360</f>
        <v>0</v>
      </c>
      <c r="AB357" s="130" t="e">
        <f t="shared" si="678"/>
        <v>#DIV/0!</v>
      </c>
      <c r="AC357" s="130">
        <f>AC358+AC359+AC360</f>
        <v>0</v>
      </c>
      <c r="AD357" s="130">
        <f>AD358+AD359+AD360</f>
        <v>0</v>
      </c>
      <c r="AE357" s="130" t="e">
        <f t="shared" si="808"/>
        <v>#DIV/0!</v>
      </c>
      <c r="AF357" s="130">
        <f>AF358+AF359+AF360</f>
        <v>0</v>
      </c>
      <c r="AG357" s="130">
        <f>AG358+AG359+AG360</f>
        <v>0</v>
      </c>
      <c r="AH357" s="130" t="e">
        <f t="shared" si="809"/>
        <v>#DIV/0!</v>
      </c>
      <c r="AI357" s="130">
        <f>AI358+AI359+AI360</f>
        <v>10</v>
      </c>
      <c r="AJ357" s="130">
        <f>AJ358+AJ359+AJ360</f>
        <v>0</v>
      </c>
      <c r="AK357" s="130">
        <f t="shared" si="810"/>
        <v>0</v>
      </c>
      <c r="AL357" s="130">
        <f>AL358+AL359+AL360</f>
        <v>50</v>
      </c>
      <c r="AM357" s="130">
        <f>AM358+AM359+AM360</f>
        <v>0</v>
      </c>
      <c r="AN357" s="130">
        <f t="shared" si="811"/>
        <v>0</v>
      </c>
      <c r="AO357" s="130">
        <f>AO358+AO359+AO360</f>
        <v>0</v>
      </c>
      <c r="AP357" s="130">
        <f>AP358+AP359+AP360</f>
        <v>0</v>
      </c>
      <c r="AQ357" s="130" t="e">
        <f t="shared" si="812"/>
        <v>#DIV/0!</v>
      </c>
      <c r="AR357" s="191"/>
    </row>
    <row r="358" spans="1:44" s="154" customFormat="1" ht="31.2">
      <c r="A358" s="369"/>
      <c r="B358" s="369"/>
      <c r="C358" s="369"/>
      <c r="D358" s="145" t="s">
        <v>2</v>
      </c>
      <c r="E358" s="130">
        <f t="shared" ref="E358:F360" si="817">H358+K358+N358+Q358+T358+W358+Z358+AC358+AF358+AI358+AL358+AO358</f>
        <v>0</v>
      </c>
      <c r="F358" s="130">
        <f t="shared" si="817"/>
        <v>0</v>
      </c>
      <c r="G358" s="146" t="e">
        <f t="shared" si="679"/>
        <v>#DIV/0!</v>
      </c>
      <c r="H358" s="146">
        <f>H266</f>
        <v>0</v>
      </c>
      <c r="I358" s="146">
        <f t="shared" ref="I358:AO358" si="818">I266</f>
        <v>0</v>
      </c>
      <c r="J358" s="146" t="e">
        <f t="shared" si="818"/>
        <v>#DIV/0!</v>
      </c>
      <c r="K358" s="146">
        <f t="shared" si="818"/>
        <v>0</v>
      </c>
      <c r="L358" s="146">
        <f t="shared" si="818"/>
        <v>0</v>
      </c>
      <c r="M358" s="146" t="e">
        <f t="shared" si="818"/>
        <v>#DIV/0!</v>
      </c>
      <c r="N358" s="146">
        <f t="shared" si="818"/>
        <v>0</v>
      </c>
      <c r="O358" s="146">
        <f t="shared" si="818"/>
        <v>0</v>
      </c>
      <c r="P358" s="146" t="e">
        <f t="shared" si="818"/>
        <v>#DIV/0!</v>
      </c>
      <c r="Q358" s="146">
        <f t="shared" si="818"/>
        <v>0</v>
      </c>
      <c r="R358" s="146">
        <f t="shared" si="818"/>
        <v>0</v>
      </c>
      <c r="S358" s="146" t="e">
        <f t="shared" si="818"/>
        <v>#DIV/0!</v>
      </c>
      <c r="T358" s="146">
        <f t="shared" si="818"/>
        <v>0</v>
      </c>
      <c r="U358" s="146">
        <f t="shared" si="818"/>
        <v>0</v>
      </c>
      <c r="V358" s="146" t="e">
        <f t="shared" si="818"/>
        <v>#DIV/0!</v>
      </c>
      <c r="W358" s="146">
        <f t="shared" si="818"/>
        <v>0</v>
      </c>
      <c r="X358" s="146">
        <f t="shared" si="818"/>
        <v>0</v>
      </c>
      <c r="Y358" s="146" t="e">
        <f t="shared" si="818"/>
        <v>#DIV/0!</v>
      </c>
      <c r="Z358" s="146">
        <f t="shared" si="818"/>
        <v>0</v>
      </c>
      <c r="AA358" s="146">
        <f t="shared" si="818"/>
        <v>0</v>
      </c>
      <c r="AB358" s="146" t="e">
        <f t="shared" si="818"/>
        <v>#DIV/0!</v>
      </c>
      <c r="AC358" s="146">
        <f t="shared" si="818"/>
        <v>0</v>
      </c>
      <c r="AD358" s="146">
        <f t="shared" si="818"/>
        <v>0</v>
      </c>
      <c r="AE358" s="146" t="e">
        <f t="shared" si="818"/>
        <v>#DIV/0!</v>
      </c>
      <c r="AF358" s="146">
        <f t="shared" si="818"/>
        <v>0</v>
      </c>
      <c r="AG358" s="146">
        <f t="shared" si="818"/>
        <v>0</v>
      </c>
      <c r="AH358" s="146" t="e">
        <f t="shared" si="818"/>
        <v>#DIV/0!</v>
      </c>
      <c r="AI358" s="146">
        <f t="shared" si="818"/>
        <v>0</v>
      </c>
      <c r="AJ358" s="146">
        <f t="shared" si="818"/>
        <v>0</v>
      </c>
      <c r="AK358" s="146" t="e">
        <f t="shared" si="818"/>
        <v>#DIV/0!</v>
      </c>
      <c r="AL358" s="146">
        <f t="shared" si="818"/>
        <v>0</v>
      </c>
      <c r="AM358" s="146">
        <f t="shared" si="818"/>
        <v>0</v>
      </c>
      <c r="AN358" s="146" t="e">
        <f t="shared" si="818"/>
        <v>#DIV/0!</v>
      </c>
      <c r="AO358" s="146">
        <f t="shared" si="818"/>
        <v>0</v>
      </c>
      <c r="AP358" s="146">
        <v>0</v>
      </c>
      <c r="AQ358" s="146" t="e">
        <f t="shared" si="812"/>
        <v>#DIV/0!</v>
      </c>
      <c r="AR358" s="151"/>
    </row>
    <row r="359" spans="1:44" s="154" customFormat="1" ht="15.6">
      <c r="A359" s="369"/>
      <c r="B359" s="369"/>
      <c r="C359" s="369"/>
      <c r="D359" s="145" t="s">
        <v>43</v>
      </c>
      <c r="E359" s="130">
        <f t="shared" si="817"/>
        <v>150</v>
      </c>
      <c r="F359" s="130">
        <f t="shared" si="817"/>
        <v>0</v>
      </c>
      <c r="G359" s="146">
        <f t="shared" si="679"/>
        <v>0</v>
      </c>
      <c r="H359" s="146">
        <f t="shared" ref="H359:AO360" si="819">H267</f>
        <v>0</v>
      </c>
      <c r="I359" s="146">
        <f t="shared" si="819"/>
        <v>0</v>
      </c>
      <c r="J359" s="146" t="e">
        <f t="shared" si="819"/>
        <v>#DIV/0!</v>
      </c>
      <c r="K359" s="146">
        <f t="shared" si="819"/>
        <v>0</v>
      </c>
      <c r="L359" s="146">
        <f t="shared" si="819"/>
        <v>0</v>
      </c>
      <c r="M359" s="146" t="e">
        <f t="shared" si="819"/>
        <v>#DIV/0!</v>
      </c>
      <c r="N359" s="146">
        <f t="shared" si="819"/>
        <v>25</v>
      </c>
      <c r="O359" s="146">
        <f t="shared" si="819"/>
        <v>0</v>
      </c>
      <c r="P359" s="146">
        <f t="shared" si="819"/>
        <v>0</v>
      </c>
      <c r="Q359" s="146">
        <f t="shared" si="819"/>
        <v>10</v>
      </c>
      <c r="R359" s="146">
        <f t="shared" si="819"/>
        <v>0</v>
      </c>
      <c r="S359" s="146">
        <f t="shared" si="819"/>
        <v>0</v>
      </c>
      <c r="T359" s="146">
        <f t="shared" si="819"/>
        <v>10</v>
      </c>
      <c r="U359" s="146">
        <f t="shared" si="819"/>
        <v>0</v>
      </c>
      <c r="V359" s="146">
        <f t="shared" si="819"/>
        <v>0</v>
      </c>
      <c r="W359" s="146">
        <f t="shared" si="819"/>
        <v>45</v>
      </c>
      <c r="X359" s="146">
        <f t="shared" si="819"/>
        <v>0</v>
      </c>
      <c r="Y359" s="146">
        <f t="shared" si="819"/>
        <v>0</v>
      </c>
      <c r="Z359" s="146">
        <f t="shared" si="819"/>
        <v>0</v>
      </c>
      <c r="AA359" s="146">
        <f t="shared" si="819"/>
        <v>0</v>
      </c>
      <c r="AB359" s="146" t="e">
        <f t="shared" si="819"/>
        <v>#DIV/0!</v>
      </c>
      <c r="AC359" s="146">
        <f t="shared" si="819"/>
        <v>0</v>
      </c>
      <c r="AD359" s="146">
        <f t="shared" si="819"/>
        <v>0</v>
      </c>
      <c r="AE359" s="146" t="e">
        <f t="shared" si="819"/>
        <v>#DIV/0!</v>
      </c>
      <c r="AF359" s="146">
        <f t="shared" si="819"/>
        <v>0</v>
      </c>
      <c r="AG359" s="146">
        <f t="shared" si="819"/>
        <v>0</v>
      </c>
      <c r="AH359" s="146" t="e">
        <f t="shared" si="819"/>
        <v>#DIV/0!</v>
      </c>
      <c r="AI359" s="146">
        <f t="shared" si="819"/>
        <v>10</v>
      </c>
      <c r="AJ359" s="146">
        <f t="shared" si="819"/>
        <v>0</v>
      </c>
      <c r="AK359" s="146">
        <f t="shared" si="819"/>
        <v>0</v>
      </c>
      <c r="AL359" s="146">
        <f t="shared" si="819"/>
        <v>50</v>
      </c>
      <c r="AM359" s="146">
        <f t="shared" si="819"/>
        <v>0</v>
      </c>
      <c r="AN359" s="146">
        <f t="shared" si="819"/>
        <v>0</v>
      </c>
      <c r="AO359" s="146">
        <f t="shared" si="819"/>
        <v>0</v>
      </c>
      <c r="AP359" s="146">
        <f>SUM(AP241)</f>
        <v>0</v>
      </c>
      <c r="AQ359" s="146" t="e">
        <f t="shared" si="812"/>
        <v>#DIV/0!</v>
      </c>
      <c r="AR359" s="151"/>
    </row>
    <row r="360" spans="1:44" s="154" customFormat="1" ht="31.2">
      <c r="A360" s="369"/>
      <c r="B360" s="369"/>
      <c r="C360" s="369"/>
      <c r="D360" s="145" t="s">
        <v>308</v>
      </c>
      <c r="E360" s="130">
        <f t="shared" si="817"/>
        <v>0</v>
      </c>
      <c r="F360" s="130">
        <f t="shared" si="817"/>
        <v>0</v>
      </c>
      <c r="G360" s="146" t="e">
        <f t="shared" si="679"/>
        <v>#DIV/0!</v>
      </c>
      <c r="H360" s="146">
        <f t="shared" si="819"/>
        <v>0</v>
      </c>
      <c r="I360" s="146">
        <f t="shared" si="819"/>
        <v>0</v>
      </c>
      <c r="J360" s="146" t="e">
        <f t="shared" si="819"/>
        <v>#DIV/0!</v>
      </c>
      <c r="K360" s="146">
        <f t="shared" si="819"/>
        <v>0</v>
      </c>
      <c r="L360" s="146">
        <f t="shared" si="819"/>
        <v>0</v>
      </c>
      <c r="M360" s="146" t="e">
        <f t="shared" si="819"/>
        <v>#DIV/0!</v>
      </c>
      <c r="N360" s="146">
        <f t="shared" si="819"/>
        <v>0</v>
      </c>
      <c r="O360" s="146">
        <f t="shared" si="819"/>
        <v>0</v>
      </c>
      <c r="P360" s="146" t="e">
        <f t="shared" si="819"/>
        <v>#DIV/0!</v>
      </c>
      <c r="Q360" s="146">
        <f t="shared" si="819"/>
        <v>0</v>
      </c>
      <c r="R360" s="146">
        <f t="shared" si="819"/>
        <v>0</v>
      </c>
      <c r="S360" s="146" t="e">
        <f t="shared" si="819"/>
        <v>#DIV/0!</v>
      </c>
      <c r="T360" s="146">
        <f t="shared" si="819"/>
        <v>0</v>
      </c>
      <c r="U360" s="146">
        <f t="shared" si="819"/>
        <v>0</v>
      </c>
      <c r="V360" s="146" t="e">
        <f t="shared" si="819"/>
        <v>#DIV/0!</v>
      </c>
      <c r="W360" s="146">
        <f t="shared" si="819"/>
        <v>0</v>
      </c>
      <c r="X360" s="146">
        <f t="shared" si="819"/>
        <v>0</v>
      </c>
      <c r="Y360" s="146" t="e">
        <f t="shared" si="819"/>
        <v>#DIV/0!</v>
      </c>
      <c r="Z360" s="146">
        <f t="shared" si="819"/>
        <v>0</v>
      </c>
      <c r="AA360" s="146">
        <f t="shared" si="819"/>
        <v>0</v>
      </c>
      <c r="AB360" s="146" t="e">
        <f t="shared" si="819"/>
        <v>#DIV/0!</v>
      </c>
      <c r="AC360" s="146">
        <f t="shared" si="819"/>
        <v>0</v>
      </c>
      <c r="AD360" s="146">
        <f t="shared" si="819"/>
        <v>0</v>
      </c>
      <c r="AE360" s="146" t="e">
        <f t="shared" si="819"/>
        <v>#DIV/0!</v>
      </c>
      <c r="AF360" s="146">
        <f t="shared" si="819"/>
        <v>0</v>
      </c>
      <c r="AG360" s="146">
        <f t="shared" si="819"/>
        <v>0</v>
      </c>
      <c r="AH360" s="146" t="e">
        <f t="shared" si="819"/>
        <v>#DIV/0!</v>
      </c>
      <c r="AI360" s="146">
        <f t="shared" si="819"/>
        <v>0</v>
      </c>
      <c r="AJ360" s="146">
        <f t="shared" si="819"/>
        <v>0</v>
      </c>
      <c r="AK360" s="146" t="e">
        <f t="shared" si="819"/>
        <v>#DIV/0!</v>
      </c>
      <c r="AL360" s="146">
        <f t="shared" si="819"/>
        <v>0</v>
      </c>
      <c r="AM360" s="146">
        <f t="shared" si="819"/>
        <v>0</v>
      </c>
      <c r="AN360" s="146" t="e">
        <f t="shared" si="819"/>
        <v>#DIV/0!</v>
      </c>
      <c r="AO360" s="146">
        <f t="shared" si="819"/>
        <v>0</v>
      </c>
      <c r="AP360" s="146">
        <v>0</v>
      </c>
      <c r="AQ360" s="146" t="e">
        <f t="shared" si="812"/>
        <v>#DIV/0!</v>
      </c>
      <c r="AR360" s="151"/>
    </row>
    <row r="361" spans="1:44" ht="18">
      <c r="A361" s="208" t="s">
        <v>422</v>
      </c>
      <c r="B361" s="209"/>
      <c r="C361" s="209"/>
      <c r="D361" s="210"/>
      <c r="E361" s="211"/>
      <c r="F361" s="212"/>
      <c r="G361" s="202"/>
      <c r="H361" s="341" t="s">
        <v>299</v>
      </c>
      <c r="I361" s="342"/>
      <c r="J361" s="342"/>
      <c r="K361" s="342"/>
      <c r="L361" s="342"/>
      <c r="M361" s="342"/>
      <c r="N361" s="342"/>
      <c r="O361" s="202"/>
      <c r="P361" s="202"/>
    </row>
    <row r="362" spans="1:44" ht="18">
      <c r="A362" s="208"/>
      <c r="B362" s="209"/>
      <c r="C362" s="209"/>
      <c r="D362" s="210"/>
      <c r="E362" s="213"/>
      <c r="F362" s="203"/>
      <c r="G362" s="203"/>
      <c r="H362" s="203"/>
      <c r="I362" s="203" t="s">
        <v>276</v>
      </c>
      <c r="J362" s="203"/>
      <c r="K362" s="203"/>
      <c r="L362" s="203"/>
      <c r="M362" s="203"/>
      <c r="N362" s="203"/>
      <c r="O362" s="203"/>
      <c r="P362" s="203"/>
    </row>
    <row r="363" spans="1:44" ht="18">
      <c r="A363" s="208"/>
      <c r="B363" s="209"/>
      <c r="C363" s="209"/>
      <c r="D363" s="210"/>
      <c r="E363" s="213"/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</row>
    <row r="364" spans="1:44" ht="18">
      <c r="A364" s="208" t="s">
        <v>46</v>
      </c>
      <c r="B364" s="209"/>
      <c r="C364" s="209"/>
      <c r="D364" s="210"/>
      <c r="E364" s="213"/>
      <c r="F364" s="203"/>
      <c r="G364" s="203"/>
      <c r="H364" s="343" t="s">
        <v>423</v>
      </c>
      <c r="I364" s="344"/>
      <c r="J364" s="344"/>
      <c r="K364" s="344"/>
      <c r="L364" s="344"/>
      <c r="M364" s="344"/>
      <c r="N364" s="344"/>
      <c r="O364" s="344"/>
      <c r="P364" s="344"/>
    </row>
    <row r="365" spans="1:44" ht="18">
      <c r="A365" s="341" t="s">
        <v>424</v>
      </c>
      <c r="B365" s="341"/>
      <c r="C365" s="209"/>
      <c r="D365" s="210"/>
      <c r="E365" s="213"/>
      <c r="F365" s="203"/>
      <c r="G365" s="203"/>
      <c r="H365" s="204"/>
      <c r="I365" s="204" t="s">
        <v>276</v>
      </c>
      <c r="J365" s="204"/>
      <c r="K365" s="204"/>
      <c r="L365" s="204"/>
      <c r="M365" s="204"/>
      <c r="N365" s="204"/>
      <c r="O365" s="204"/>
      <c r="P365" s="204"/>
    </row>
    <row r="366" spans="1:44" ht="18">
      <c r="A366" s="208"/>
      <c r="B366" s="209"/>
      <c r="C366" s="209"/>
      <c r="D366" s="210"/>
      <c r="E366" s="213"/>
      <c r="F366" s="203"/>
      <c r="G366" s="203"/>
      <c r="H366" s="204"/>
      <c r="I366" s="204"/>
      <c r="J366" s="204"/>
      <c r="K366" s="204"/>
      <c r="L366" s="204"/>
      <c r="M366" s="204"/>
      <c r="N366" s="204"/>
      <c r="O366" s="204"/>
      <c r="P366" s="204"/>
    </row>
    <row r="367" spans="1:44" ht="18">
      <c r="A367" s="341" t="s">
        <v>425</v>
      </c>
      <c r="B367" s="342"/>
      <c r="C367" s="342"/>
      <c r="D367" s="342"/>
      <c r="E367" s="342"/>
      <c r="F367" s="342"/>
      <c r="G367" s="342"/>
      <c r="H367" s="204"/>
      <c r="I367" s="204"/>
      <c r="J367" s="204"/>
      <c r="K367" s="204"/>
      <c r="L367" s="204"/>
      <c r="M367" s="204"/>
      <c r="N367" s="204"/>
      <c r="O367" s="204"/>
      <c r="P367" s="204"/>
    </row>
    <row r="368" spans="1:44" ht="18">
      <c r="A368" s="341" t="s">
        <v>426</v>
      </c>
      <c r="B368" s="342"/>
      <c r="C368" s="342"/>
      <c r="D368" s="342"/>
      <c r="E368" s="342"/>
      <c r="F368" s="214"/>
      <c r="G368" s="214"/>
      <c r="H368" s="204"/>
      <c r="I368" s="204"/>
      <c r="J368" s="204"/>
      <c r="K368" s="204"/>
      <c r="L368" s="204"/>
      <c r="M368" s="204"/>
      <c r="N368" s="204"/>
      <c r="O368" s="204"/>
      <c r="P368" s="204"/>
    </row>
    <row r="369" spans="1:16" ht="18">
      <c r="A369" s="342"/>
      <c r="B369" s="342"/>
      <c r="C369" s="342"/>
      <c r="D369" s="342"/>
      <c r="E369" s="342"/>
      <c r="F369" s="202"/>
      <c r="G369" s="202"/>
      <c r="H369" s="343" t="s">
        <v>427</v>
      </c>
      <c r="I369" s="344"/>
      <c r="J369" s="344"/>
      <c r="K369" s="344"/>
      <c r="L369" s="344"/>
      <c r="M369" s="344"/>
      <c r="N369" s="344"/>
      <c r="O369" s="344"/>
      <c r="P369" s="344"/>
    </row>
    <row r="370" spans="1:16" ht="18">
      <c r="A370" s="215"/>
      <c r="B370" s="214"/>
      <c r="C370" s="214"/>
      <c r="D370" s="214"/>
      <c r="E370" s="215"/>
      <c r="F370" s="202"/>
      <c r="G370" s="202"/>
      <c r="H370" s="345" t="s">
        <v>276</v>
      </c>
      <c r="I370" s="345"/>
      <c r="J370" s="345"/>
      <c r="K370" s="205"/>
      <c r="L370" s="206"/>
      <c r="M370" s="205"/>
      <c r="N370" s="205"/>
      <c r="O370" s="206"/>
      <c r="P370" s="205"/>
    </row>
    <row r="371" spans="1:16" ht="18">
      <c r="A371" s="216"/>
      <c r="B371" s="207"/>
      <c r="C371" s="207"/>
      <c r="D371" s="217"/>
      <c r="E371" s="218"/>
      <c r="F371" s="219"/>
      <c r="G371" s="219"/>
      <c r="H371" s="207"/>
      <c r="I371" s="207"/>
      <c r="J371" s="207"/>
      <c r="K371" s="207"/>
      <c r="L371" s="207"/>
      <c r="M371" s="207"/>
      <c r="N371" s="207"/>
      <c r="O371" s="207"/>
      <c r="P371" s="207"/>
    </row>
  </sheetData>
  <autoFilter ref="A43:AR360"/>
  <mergeCells count="243">
    <mergeCell ref="A352:C356"/>
    <mergeCell ref="A357:C360"/>
    <mergeCell ref="A339:A342"/>
    <mergeCell ref="B339:B342"/>
    <mergeCell ref="C339:C342"/>
    <mergeCell ref="A343:C346"/>
    <mergeCell ref="A347:AR347"/>
    <mergeCell ref="A348:C351"/>
    <mergeCell ref="A331:A334"/>
    <mergeCell ref="B331:B334"/>
    <mergeCell ref="C331:C334"/>
    <mergeCell ref="A335:A338"/>
    <mergeCell ref="B335:B338"/>
    <mergeCell ref="C335:C338"/>
    <mergeCell ref="A318:A321"/>
    <mergeCell ref="B318:B321"/>
    <mergeCell ref="C318:C321"/>
    <mergeCell ref="A322:C325"/>
    <mergeCell ref="A326:AR326"/>
    <mergeCell ref="A327:A330"/>
    <mergeCell ref="B327:B330"/>
    <mergeCell ref="C327:C330"/>
    <mergeCell ref="A310:A313"/>
    <mergeCell ref="B310:B313"/>
    <mergeCell ref="C310:C313"/>
    <mergeCell ref="A314:A317"/>
    <mergeCell ref="B314:B317"/>
    <mergeCell ref="C314:C317"/>
    <mergeCell ref="A302:A305"/>
    <mergeCell ref="B302:B305"/>
    <mergeCell ref="C302:C305"/>
    <mergeCell ref="A306:A309"/>
    <mergeCell ref="B306:B309"/>
    <mergeCell ref="C306:C309"/>
    <mergeCell ref="A294:A297"/>
    <mergeCell ref="B294:B297"/>
    <mergeCell ref="C294:C297"/>
    <mergeCell ref="A298:A301"/>
    <mergeCell ref="B298:B301"/>
    <mergeCell ref="C298:C301"/>
    <mergeCell ref="A286:A289"/>
    <mergeCell ref="B286:B289"/>
    <mergeCell ref="C286:C289"/>
    <mergeCell ref="A290:A293"/>
    <mergeCell ref="B290:B293"/>
    <mergeCell ref="C290:C293"/>
    <mergeCell ref="A278:A281"/>
    <mergeCell ref="B278:B281"/>
    <mergeCell ref="C278:C281"/>
    <mergeCell ref="A282:A285"/>
    <mergeCell ref="B282:B285"/>
    <mergeCell ref="C282:C285"/>
    <mergeCell ref="A265:C268"/>
    <mergeCell ref="A269:AR269"/>
    <mergeCell ref="A270:A273"/>
    <mergeCell ref="B270:B273"/>
    <mergeCell ref="C270:C273"/>
    <mergeCell ref="A274:A277"/>
    <mergeCell ref="B274:B277"/>
    <mergeCell ref="C274:C277"/>
    <mergeCell ref="A253:A256"/>
    <mergeCell ref="B253:B256"/>
    <mergeCell ref="A257:A260"/>
    <mergeCell ref="B257:B260"/>
    <mergeCell ref="A261:A264"/>
    <mergeCell ref="B261:B264"/>
    <mergeCell ref="A208:C211"/>
    <mergeCell ref="A212:AR212"/>
    <mergeCell ref="A213:A216"/>
    <mergeCell ref="B213:B216"/>
    <mergeCell ref="C213:C264"/>
    <mergeCell ref="A217:A220"/>
    <mergeCell ref="B217:B220"/>
    <mergeCell ref="A221:A224"/>
    <mergeCell ref="B221:B224"/>
    <mergeCell ref="A225:A228"/>
    <mergeCell ref="A241:A244"/>
    <mergeCell ref="B241:B244"/>
    <mergeCell ref="A245:A248"/>
    <mergeCell ref="B245:B248"/>
    <mergeCell ref="A249:A252"/>
    <mergeCell ref="B249:B252"/>
    <mergeCell ref="B225:B228"/>
    <mergeCell ref="A229:A232"/>
    <mergeCell ref="B229:B232"/>
    <mergeCell ref="A233:A236"/>
    <mergeCell ref="B233:B236"/>
    <mergeCell ref="A237:A240"/>
    <mergeCell ref="B237:B240"/>
    <mergeCell ref="A194:A197"/>
    <mergeCell ref="B194:B197"/>
    <mergeCell ref="C194:C197"/>
    <mergeCell ref="A198:C202"/>
    <mergeCell ref="A203:AR203"/>
    <mergeCell ref="A204:A207"/>
    <mergeCell ref="B204:B207"/>
    <mergeCell ref="C204:C207"/>
    <mergeCell ref="A186:A189"/>
    <mergeCell ref="B186:B189"/>
    <mergeCell ref="C186:C189"/>
    <mergeCell ref="A190:A193"/>
    <mergeCell ref="B190:B193"/>
    <mergeCell ref="C190:C193"/>
    <mergeCell ref="A177:A181"/>
    <mergeCell ref="B177:B181"/>
    <mergeCell ref="C177:C181"/>
    <mergeCell ref="A182:A185"/>
    <mergeCell ref="B182:B185"/>
    <mergeCell ref="C182:C185"/>
    <mergeCell ref="A167:A171"/>
    <mergeCell ref="B167:B171"/>
    <mergeCell ref="C167:C171"/>
    <mergeCell ref="A172:A176"/>
    <mergeCell ref="B172:B176"/>
    <mergeCell ref="C172:C176"/>
    <mergeCell ref="A157:A161"/>
    <mergeCell ref="B157:B161"/>
    <mergeCell ref="C157:C161"/>
    <mergeCell ref="A162:A166"/>
    <mergeCell ref="B162:B166"/>
    <mergeCell ref="C162:C166"/>
    <mergeCell ref="A147:A151"/>
    <mergeCell ref="B147:B151"/>
    <mergeCell ref="C147:C151"/>
    <mergeCell ref="A152:A156"/>
    <mergeCell ref="B152:B156"/>
    <mergeCell ref="C152:C156"/>
    <mergeCell ref="A137:A141"/>
    <mergeCell ref="B137:B141"/>
    <mergeCell ref="C137:C141"/>
    <mergeCell ref="A142:A146"/>
    <mergeCell ref="B142:B146"/>
    <mergeCell ref="C142:C146"/>
    <mergeCell ref="A127:A131"/>
    <mergeCell ref="B127:B131"/>
    <mergeCell ref="C127:C131"/>
    <mergeCell ref="A132:A136"/>
    <mergeCell ref="B132:B136"/>
    <mergeCell ref="C132:C136"/>
    <mergeCell ref="A117:A121"/>
    <mergeCell ref="B117:B121"/>
    <mergeCell ref="C117:C121"/>
    <mergeCell ref="A122:A126"/>
    <mergeCell ref="B122:B126"/>
    <mergeCell ref="C122:C126"/>
    <mergeCell ref="A108:A111"/>
    <mergeCell ref="B108:B111"/>
    <mergeCell ref="C108:C111"/>
    <mergeCell ref="A112:A116"/>
    <mergeCell ref="B112:B116"/>
    <mergeCell ref="C112:C116"/>
    <mergeCell ref="A100:A103"/>
    <mergeCell ref="B100:B103"/>
    <mergeCell ref="C100:C103"/>
    <mergeCell ref="A104:A107"/>
    <mergeCell ref="B104:B107"/>
    <mergeCell ref="C104:C107"/>
    <mergeCell ref="A92:A95"/>
    <mergeCell ref="B92:B95"/>
    <mergeCell ref="C92:C95"/>
    <mergeCell ref="A96:A99"/>
    <mergeCell ref="B96:B99"/>
    <mergeCell ref="C96:C99"/>
    <mergeCell ref="A84:A87"/>
    <mergeCell ref="B84:B87"/>
    <mergeCell ref="C84:C87"/>
    <mergeCell ref="A88:A91"/>
    <mergeCell ref="B88:B91"/>
    <mergeCell ref="C88:C91"/>
    <mergeCell ref="A76:A79"/>
    <mergeCell ref="B76:B79"/>
    <mergeCell ref="C76:C79"/>
    <mergeCell ref="A80:A83"/>
    <mergeCell ref="B80:B83"/>
    <mergeCell ref="C80:C83"/>
    <mergeCell ref="A68:A71"/>
    <mergeCell ref="B68:B71"/>
    <mergeCell ref="C68:C71"/>
    <mergeCell ref="A72:A75"/>
    <mergeCell ref="B72:B75"/>
    <mergeCell ref="C72:C75"/>
    <mergeCell ref="A60:A63"/>
    <mergeCell ref="B60:B63"/>
    <mergeCell ref="C60:C63"/>
    <mergeCell ref="A64:A67"/>
    <mergeCell ref="B64:B67"/>
    <mergeCell ref="C64:C67"/>
    <mergeCell ref="A52:A55"/>
    <mergeCell ref="B52:B55"/>
    <mergeCell ref="C52:C55"/>
    <mergeCell ref="A56:A59"/>
    <mergeCell ref="B56:B59"/>
    <mergeCell ref="C56:C59"/>
    <mergeCell ref="A37:C41"/>
    <mergeCell ref="A42:AR42"/>
    <mergeCell ref="A44:A47"/>
    <mergeCell ref="B44:B47"/>
    <mergeCell ref="C44:C47"/>
    <mergeCell ref="A48:A51"/>
    <mergeCell ref="B48:B51"/>
    <mergeCell ref="C48:C51"/>
    <mergeCell ref="AS9:AT9"/>
    <mergeCell ref="AU9:AV9"/>
    <mergeCell ref="AR10:AR15"/>
    <mergeCell ref="A16:C20"/>
    <mergeCell ref="AR16:AR36"/>
    <mergeCell ref="A21:C21"/>
    <mergeCell ref="A22:C26"/>
    <mergeCell ref="A27:C31"/>
    <mergeCell ref="A32:C36"/>
    <mergeCell ref="E7:E8"/>
    <mergeCell ref="F7:F8"/>
    <mergeCell ref="G7:G8"/>
    <mergeCell ref="H7:J7"/>
    <mergeCell ref="K7:M7"/>
    <mergeCell ref="N7:P7"/>
    <mergeCell ref="Q7:S7"/>
    <mergeCell ref="T7:V7"/>
    <mergeCell ref="W7:Y7"/>
    <mergeCell ref="H361:N361"/>
    <mergeCell ref="H364:P364"/>
    <mergeCell ref="A365:B365"/>
    <mergeCell ref="A367:G367"/>
    <mergeCell ref="A368:E369"/>
    <mergeCell ref="H369:P369"/>
    <mergeCell ref="H370:J370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Z7:AB7"/>
    <mergeCell ref="AC7:AE7"/>
    <mergeCell ref="AF7:AH7"/>
    <mergeCell ref="AI7:AK7"/>
    <mergeCell ref="AL7:AN7"/>
    <mergeCell ref="AO7:AQ7"/>
    <mergeCell ref="AR6:AR8"/>
  </mergeCells>
  <conditionalFormatting sqref="G44">
    <cfRule type="containsErrors" dxfId="593" priority="594">
      <formula>ISERROR(G44)</formula>
    </cfRule>
  </conditionalFormatting>
  <conditionalFormatting sqref="G121:G124 G126 G45:G114 G182:G202 G116:G119">
    <cfRule type="containsErrors" dxfId="592" priority="593">
      <formula>ISERROR(G45)</formula>
    </cfRule>
  </conditionalFormatting>
  <conditionalFormatting sqref="G204:G211">
    <cfRule type="containsErrors" dxfId="591" priority="592">
      <formula>ISERROR(G204)</formula>
    </cfRule>
  </conditionalFormatting>
  <conditionalFormatting sqref="G213:G268">
    <cfRule type="containsErrors" dxfId="590" priority="591">
      <formula>ISERROR(G213)</formula>
    </cfRule>
  </conditionalFormatting>
  <conditionalFormatting sqref="G270:G325">
    <cfRule type="containsErrors" dxfId="589" priority="590">
      <formula>ISERROR(G270)</formula>
    </cfRule>
  </conditionalFormatting>
  <conditionalFormatting sqref="G327:G346">
    <cfRule type="containsErrors" dxfId="588" priority="589">
      <formula>ISERROR(G327)</formula>
    </cfRule>
  </conditionalFormatting>
  <conditionalFormatting sqref="G348:G360">
    <cfRule type="containsErrors" dxfId="587" priority="588">
      <formula>ISERROR(G348)</formula>
    </cfRule>
  </conditionalFormatting>
  <conditionalFormatting sqref="J44">
    <cfRule type="containsErrors" dxfId="586" priority="587">
      <formula>ISERROR(J44)</formula>
    </cfRule>
  </conditionalFormatting>
  <conditionalFormatting sqref="J45:J61 J68 J72 J76 J80:J81 J84:J100 J64 J104 J108 J121:J124 J126 J112:J114 J182:J202 J116:J119">
    <cfRule type="containsErrors" dxfId="585" priority="586">
      <formula>ISERROR(J45)</formula>
    </cfRule>
  </conditionalFormatting>
  <conditionalFormatting sqref="M44">
    <cfRule type="containsErrors" dxfId="584" priority="585">
      <formula>ISERROR(M44)</formula>
    </cfRule>
  </conditionalFormatting>
  <conditionalFormatting sqref="M45:M61 M68 M72 M76 M80:M81 M84:M100 M64 M104 M108 M121:M124 M182:M200 M126 M112:M114 M202 M116:M119">
    <cfRule type="containsErrors" dxfId="583" priority="584">
      <formula>ISERROR(M45)</formula>
    </cfRule>
  </conditionalFormatting>
  <conditionalFormatting sqref="P44">
    <cfRule type="containsErrors" dxfId="582" priority="583">
      <formula>ISERROR(P44)</formula>
    </cfRule>
  </conditionalFormatting>
  <conditionalFormatting sqref="P45:P61 P68 P72 P76 P80:P81 P84:P100 P64 P104 P108 P121:P124 P182:P200 P126 P112:P114 P202 P116:P119">
    <cfRule type="containsErrors" dxfId="581" priority="582">
      <formula>ISERROR(P45)</formula>
    </cfRule>
  </conditionalFormatting>
  <conditionalFormatting sqref="S44">
    <cfRule type="containsErrors" dxfId="580" priority="581">
      <formula>ISERROR(S44)</formula>
    </cfRule>
  </conditionalFormatting>
  <conditionalFormatting sqref="S45:S61 S68 S72 S76 S80:S81 S84:S92 S64 S104 S108 S94:S100 S121:S124 S182:S200 S126 S112:S114 S202 S116:S119">
    <cfRule type="containsErrors" dxfId="579" priority="580">
      <formula>ISERROR(S45)</formula>
    </cfRule>
  </conditionalFormatting>
  <conditionalFormatting sqref="V44">
    <cfRule type="containsErrors" dxfId="578" priority="579">
      <formula>ISERROR(V44)</formula>
    </cfRule>
  </conditionalFormatting>
  <conditionalFormatting sqref="V45:V61 V68 V72 V76 V80:V81 V84:V92 V64 V104 V108 V94:V100 V121:V124 V182:V200 V126 V112:V114 V202 V116:V119">
    <cfRule type="containsErrors" dxfId="577" priority="578">
      <formula>ISERROR(V45)</formula>
    </cfRule>
  </conditionalFormatting>
  <conditionalFormatting sqref="Y44">
    <cfRule type="containsErrors" dxfId="576" priority="577">
      <formula>ISERROR(Y44)</formula>
    </cfRule>
  </conditionalFormatting>
  <conditionalFormatting sqref="Y45:Y61 Y68 Y72 Y76 Y80:Y81 Y84:Y92 Y64 Y104 Y108 Y94:Y100 Y121:Y124 Y182:Y200 Y126 Y112:Y114 Y202 Y116:Y119">
    <cfRule type="containsErrors" dxfId="575" priority="576">
      <formula>ISERROR(Y45)</formula>
    </cfRule>
  </conditionalFormatting>
  <conditionalFormatting sqref="AQ44">
    <cfRule type="containsErrors" dxfId="574" priority="575">
      <formula>ISERROR(AQ44)</formula>
    </cfRule>
  </conditionalFormatting>
  <conditionalFormatting sqref="AQ45:AQ61 AQ68 AQ72 AQ76 AQ80:AQ81 AQ84:AQ100 AQ64 AQ104 AQ108 AQ112:AQ114 AQ182:AQ200 AQ126 AQ202 AQ116:AQ124">
    <cfRule type="containsErrors" dxfId="573" priority="574">
      <formula>ISERROR(AQ45)</formula>
    </cfRule>
  </conditionalFormatting>
  <conditionalFormatting sqref="J204:J211">
    <cfRule type="containsErrors" dxfId="572" priority="573">
      <formula>ISERROR(J204)</formula>
    </cfRule>
  </conditionalFormatting>
  <conditionalFormatting sqref="M204:M211">
    <cfRule type="containsErrors" dxfId="571" priority="572">
      <formula>ISERROR(M204)</formula>
    </cfRule>
  </conditionalFormatting>
  <conditionalFormatting sqref="P204:P211">
    <cfRule type="containsErrors" dxfId="570" priority="571">
      <formula>ISERROR(P204)</formula>
    </cfRule>
  </conditionalFormatting>
  <conditionalFormatting sqref="S204:S211">
    <cfRule type="containsErrors" dxfId="569" priority="570">
      <formula>ISERROR(S204)</formula>
    </cfRule>
  </conditionalFormatting>
  <conditionalFormatting sqref="V204:V211">
    <cfRule type="containsErrors" dxfId="568" priority="569">
      <formula>ISERROR(V204)</formula>
    </cfRule>
  </conditionalFormatting>
  <conditionalFormatting sqref="Y204:Y211">
    <cfRule type="containsErrors" dxfId="567" priority="568">
      <formula>ISERROR(Y204)</formula>
    </cfRule>
  </conditionalFormatting>
  <conditionalFormatting sqref="AQ204:AQ211">
    <cfRule type="containsErrors" dxfId="566" priority="567">
      <formula>ISERROR(AQ204)</formula>
    </cfRule>
  </conditionalFormatting>
  <conditionalFormatting sqref="J213:J268">
    <cfRule type="containsErrors" dxfId="565" priority="566">
      <formula>ISERROR(J213)</formula>
    </cfRule>
  </conditionalFormatting>
  <conditionalFormatting sqref="M213:M268">
    <cfRule type="containsErrors" dxfId="564" priority="565">
      <formula>ISERROR(M213)</formula>
    </cfRule>
  </conditionalFormatting>
  <conditionalFormatting sqref="P213:P268">
    <cfRule type="containsErrors" dxfId="563" priority="564">
      <formula>ISERROR(P213)</formula>
    </cfRule>
  </conditionalFormatting>
  <conditionalFormatting sqref="S213:S268">
    <cfRule type="containsErrors" dxfId="562" priority="563">
      <formula>ISERROR(S213)</formula>
    </cfRule>
  </conditionalFormatting>
  <conditionalFormatting sqref="V213:V268">
    <cfRule type="containsErrors" dxfId="561" priority="562">
      <formula>ISERROR(V213)</formula>
    </cfRule>
  </conditionalFormatting>
  <conditionalFormatting sqref="Y213:Y268">
    <cfRule type="containsErrors" dxfId="560" priority="561">
      <formula>ISERROR(Y213)</formula>
    </cfRule>
  </conditionalFormatting>
  <conditionalFormatting sqref="AQ213:AQ268">
    <cfRule type="containsErrors" dxfId="559" priority="560">
      <formula>ISERROR(AQ213)</formula>
    </cfRule>
  </conditionalFormatting>
  <conditionalFormatting sqref="J270:J302 J306 J310 J314 J318 J322:J325">
    <cfRule type="containsErrors" dxfId="558" priority="559">
      <formula>ISERROR(J270)</formula>
    </cfRule>
  </conditionalFormatting>
  <conditionalFormatting sqref="M270:M302 M306 M310 M314 M318 M322:M325">
    <cfRule type="containsErrors" dxfId="557" priority="558">
      <formula>ISERROR(M270)</formula>
    </cfRule>
  </conditionalFormatting>
  <conditionalFormatting sqref="P270:P325">
    <cfRule type="containsErrors" dxfId="556" priority="557">
      <formula>ISERROR(P270)</formula>
    </cfRule>
  </conditionalFormatting>
  <conditionalFormatting sqref="S270:S325">
    <cfRule type="containsErrors" dxfId="555" priority="556">
      <formula>ISERROR(S270)</formula>
    </cfRule>
  </conditionalFormatting>
  <conditionalFormatting sqref="V270:V325">
    <cfRule type="containsErrors" dxfId="554" priority="555">
      <formula>ISERROR(V270)</formula>
    </cfRule>
  </conditionalFormatting>
  <conditionalFormatting sqref="Y270:Y325">
    <cfRule type="containsErrors" dxfId="553" priority="554">
      <formula>ISERROR(Y270)</formula>
    </cfRule>
  </conditionalFormatting>
  <conditionalFormatting sqref="AQ270:AQ325">
    <cfRule type="containsErrors" dxfId="552" priority="553">
      <formula>ISERROR(AQ270)</formula>
    </cfRule>
  </conditionalFormatting>
  <conditionalFormatting sqref="J327:J346">
    <cfRule type="containsErrors" dxfId="551" priority="552">
      <formula>ISERROR(J327)</formula>
    </cfRule>
  </conditionalFormatting>
  <conditionalFormatting sqref="M327:M346">
    <cfRule type="containsErrors" dxfId="550" priority="551">
      <formula>ISERROR(M327)</formula>
    </cfRule>
  </conditionalFormatting>
  <conditionalFormatting sqref="P327:P346">
    <cfRule type="containsErrors" dxfId="549" priority="550">
      <formula>ISERROR(P327)</formula>
    </cfRule>
  </conditionalFormatting>
  <conditionalFormatting sqref="S327:S346">
    <cfRule type="containsErrors" dxfId="548" priority="549">
      <formula>ISERROR(S327)</formula>
    </cfRule>
  </conditionalFormatting>
  <conditionalFormatting sqref="V327:V346">
    <cfRule type="containsErrors" dxfId="547" priority="548">
      <formula>ISERROR(V327)</formula>
    </cfRule>
  </conditionalFormatting>
  <conditionalFormatting sqref="Y327:Y346">
    <cfRule type="containsErrors" dxfId="546" priority="547">
      <formula>ISERROR(Y327)</formula>
    </cfRule>
  </conditionalFormatting>
  <conditionalFormatting sqref="AQ327:AQ346">
    <cfRule type="containsErrors" dxfId="545" priority="546">
      <formula>ISERROR(AQ327)</formula>
    </cfRule>
  </conditionalFormatting>
  <conditionalFormatting sqref="J348:J352 J357">
    <cfRule type="containsErrors" dxfId="544" priority="545">
      <formula>ISERROR(J348)</formula>
    </cfRule>
  </conditionalFormatting>
  <conditionalFormatting sqref="M348:M352 M357">
    <cfRule type="containsErrors" dxfId="543" priority="544">
      <formula>ISERROR(M348)</formula>
    </cfRule>
  </conditionalFormatting>
  <conditionalFormatting sqref="P348:P352 P357">
    <cfRule type="containsErrors" dxfId="542" priority="543">
      <formula>ISERROR(P348)</formula>
    </cfRule>
  </conditionalFormatting>
  <conditionalFormatting sqref="S348:S352 S357">
    <cfRule type="containsErrors" dxfId="541" priority="542">
      <formula>ISERROR(S348)</formula>
    </cfRule>
  </conditionalFormatting>
  <conditionalFormatting sqref="V348:V352 V357">
    <cfRule type="containsErrors" dxfId="540" priority="541">
      <formula>ISERROR(V348)</formula>
    </cfRule>
  </conditionalFormatting>
  <conditionalFormatting sqref="Y348:Y352 Y357">
    <cfRule type="containsErrors" dxfId="539" priority="540">
      <formula>ISERROR(Y348)</formula>
    </cfRule>
  </conditionalFormatting>
  <conditionalFormatting sqref="AQ348:AQ352 AQ354:AQ360">
    <cfRule type="containsErrors" dxfId="538" priority="539">
      <formula>ISERROR(AQ348)</formula>
    </cfRule>
  </conditionalFormatting>
  <conditionalFormatting sqref="AB44:AB61 AB68 AB72 AB76 AB80:AB81 AB84:AB92 AB64 AB104 AB108 AB94:AB100 AB121:AB124 AB182:AB200 AB126 AB112:AB114 AB202 AB116:AB119">
    <cfRule type="containsErrors" dxfId="537" priority="538">
      <formula>ISERROR(AB44)</formula>
    </cfRule>
  </conditionalFormatting>
  <conditionalFormatting sqref="AE44:AE61 AE68 AE72 AE76 AE80:AE81 AE84:AE92 AE64 AE104 AE108 AE94:AE100 AE121:AE124 AE182:AE200 AE126 AE112:AE114 AE202 AE116:AE119">
    <cfRule type="containsErrors" dxfId="536" priority="537">
      <formula>ISERROR(AE44)</formula>
    </cfRule>
  </conditionalFormatting>
  <conditionalFormatting sqref="AH44:AH61 AH68 AH72 AH76 AH80:AH81 AH84:AH92 AH64 AH104 AH108 AH94:AH100 AH121:AH124 AH182:AH200 AH126 AH112:AH114 AH202 AH116:AH119">
    <cfRule type="containsErrors" dxfId="535" priority="536">
      <formula>ISERROR(AH44)</formula>
    </cfRule>
  </conditionalFormatting>
  <conditionalFormatting sqref="AK44:AK61 AK68 AK72 AK76 AK80:AK81 AK84:AK92 AK64 AK104 AK108 AK94:AK100 AK121:AK124 AK182:AK200 AK126 AK112:AK114 AK202 AK116:AK119">
    <cfRule type="containsErrors" dxfId="534" priority="535">
      <formula>ISERROR(AK44)</formula>
    </cfRule>
  </conditionalFormatting>
  <conditionalFormatting sqref="AN44:AN61 AN68 AN72 AN76 AN80:AN81 AN84:AN92 AN64 AN104 AN108 AN94:AN100 AN121:AN124 AN182:AN200 AN126 AN112:AN114 AN202 AN116:AN119">
    <cfRule type="containsErrors" dxfId="533" priority="534">
      <formula>ISERROR(AN44)</formula>
    </cfRule>
  </conditionalFormatting>
  <conditionalFormatting sqref="AB204:AB211">
    <cfRule type="containsErrors" dxfId="532" priority="533">
      <formula>ISERROR(AB204)</formula>
    </cfRule>
  </conditionalFormatting>
  <conditionalFormatting sqref="AE204:AE211">
    <cfRule type="containsErrors" dxfId="531" priority="532">
      <formula>ISERROR(AE204)</formula>
    </cfRule>
  </conditionalFormatting>
  <conditionalFormatting sqref="AH204:AH211">
    <cfRule type="containsErrors" dxfId="530" priority="531">
      <formula>ISERROR(AH204)</formula>
    </cfRule>
  </conditionalFormatting>
  <conditionalFormatting sqref="AK204:AK211">
    <cfRule type="containsErrors" dxfId="529" priority="530">
      <formula>ISERROR(AK204)</formula>
    </cfRule>
  </conditionalFormatting>
  <conditionalFormatting sqref="AN204:AN211">
    <cfRule type="containsErrors" dxfId="528" priority="529">
      <formula>ISERROR(AN204)</formula>
    </cfRule>
  </conditionalFormatting>
  <conditionalFormatting sqref="AB213:AB268">
    <cfRule type="containsErrors" dxfId="527" priority="528">
      <formula>ISERROR(AB213)</formula>
    </cfRule>
  </conditionalFormatting>
  <conditionalFormatting sqref="AE213:AE268">
    <cfRule type="containsErrors" dxfId="526" priority="527">
      <formula>ISERROR(AE213)</formula>
    </cfRule>
  </conditionalFormatting>
  <conditionalFormatting sqref="AH213:AH268">
    <cfRule type="containsErrors" dxfId="525" priority="526">
      <formula>ISERROR(AH213)</formula>
    </cfRule>
  </conditionalFormatting>
  <conditionalFormatting sqref="AK213:AK268">
    <cfRule type="containsErrors" dxfId="524" priority="525">
      <formula>ISERROR(AK213)</formula>
    </cfRule>
  </conditionalFormatting>
  <conditionalFormatting sqref="AN213:AN268">
    <cfRule type="containsErrors" dxfId="523" priority="524">
      <formula>ISERROR(AN213)</formula>
    </cfRule>
  </conditionalFormatting>
  <conditionalFormatting sqref="AB270:AB325">
    <cfRule type="containsErrors" dxfId="522" priority="523">
      <formula>ISERROR(AB270)</formula>
    </cfRule>
  </conditionalFormatting>
  <conditionalFormatting sqref="AE270:AE325">
    <cfRule type="containsErrors" dxfId="521" priority="522">
      <formula>ISERROR(AE270)</formula>
    </cfRule>
  </conditionalFormatting>
  <conditionalFormatting sqref="AH270:AH325">
    <cfRule type="containsErrors" dxfId="520" priority="521">
      <formula>ISERROR(AH270)</formula>
    </cfRule>
  </conditionalFormatting>
  <conditionalFormatting sqref="AK270:AK325">
    <cfRule type="containsErrors" dxfId="519" priority="520">
      <formula>ISERROR(AK270)</formula>
    </cfRule>
  </conditionalFormatting>
  <conditionalFormatting sqref="AN270:AN325">
    <cfRule type="containsErrors" dxfId="518" priority="519">
      <formula>ISERROR(AN270)</formula>
    </cfRule>
  </conditionalFormatting>
  <conditionalFormatting sqref="AB327:AB346">
    <cfRule type="containsErrors" dxfId="517" priority="518">
      <formula>ISERROR(AB327)</formula>
    </cfRule>
  </conditionalFormatting>
  <conditionalFormatting sqref="AE327:AE346">
    <cfRule type="containsErrors" dxfId="516" priority="517">
      <formula>ISERROR(AE327)</formula>
    </cfRule>
  </conditionalFormatting>
  <conditionalFormatting sqref="AH327:AH346">
    <cfRule type="containsErrors" dxfId="515" priority="516">
      <formula>ISERROR(AH327)</formula>
    </cfRule>
  </conditionalFormatting>
  <conditionalFormatting sqref="AK327:AK346">
    <cfRule type="containsErrors" dxfId="514" priority="515">
      <formula>ISERROR(AK327)</formula>
    </cfRule>
  </conditionalFormatting>
  <conditionalFormatting sqref="AN327:AN346">
    <cfRule type="containsErrors" dxfId="513" priority="514">
      <formula>ISERROR(AN327)</formula>
    </cfRule>
  </conditionalFormatting>
  <conditionalFormatting sqref="AB348">
    <cfRule type="containsErrors" dxfId="512" priority="513">
      <formula>ISERROR(AB348)</formula>
    </cfRule>
  </conditionalFormatting>
  <conditionalFormatting sqref="AB349:AB352 AB357">
    <cfRule type="containsErrors" dxfId="511" priority="512">
      <formula>ISERROR(AB349)</formula>
    </cfRule>
  </conditionalFormatting>
  <conditionalFormatting sqref="AE348">
    <cfRule type="containsErrors" dxfId="510" priority="511">
      <formula>ISERROR(AE348)</formula>
    </cfRule>
  </conditionalFormatting>
  <conditionalFormatting sqref="AE349:AE352 AE357">
    <cfRule type="containsErrors" dxfId="509" priority="510">
      <formula>ISERROR(AE349)</formula>
    </cfRule>
  </conditionalFormatting>
  <conditionalFormatting sqref="AH348">
    <cfRule type="containsErrors" dxfId="508" priority="509">
      <formula>ISERROR(AH348)</formula>
    </cfRule>
  </conditionalFormatting>
  <conditionalFormatting sqref="AH349:AH352 AH357">
    <cfRule type="containsErrors" dxfId="507" priority="508">
      <formula>ISERROR(AH349)</formula>
    </cfRule>
  </conditionalFormatting>
  <conditionalFormatting sqref="AK348">
    <cfRule type="containsErrors" dxfId="506" priority="507">
      <formula>ISERROR(AK348)</formula>
    </cfRule>
  </conditionalFormatting>
  <conditionalFormatting sqref="AK349:AK352 AK357">
    <cfRule type="containsErrors" dxfId="505" priority="506">
      <formula>ISERROR(AK349)</formula>
    </cfRule>
  </conditionalFormatting>
  <conditionalFormatting sqref="AN348">
    <cfRule type="containsErrors" dxfId="504" priority="505">
      <formula>ISERROR(AN348)</formula>
    </cfRule>
  </conditionalFormatting>
  <conditionalFormatting sqref="AN349:AN352 AN357">
    <cfRule type="containsErrors" dxfId="503" priority="504">
      <formula>ISERROR(AN349)</formula>
    </cfRule>
  </conditionalFormatting>
  <conditionalFormatting sqref="E10:G10 G11:G15">
    <cfRule type="containsErrors" dxfId="502" priority="503">
      <formula>ISERROR(E10)</formula>
    </cfRule>
  </conditionalFormatting>
  <conditionalFormatting sqref="E11:F11">
    <cfRule type="containsErrors" dxfId="501" priority="502">
      <formula>ISERROR(E11)</formula>
    </cfRule>
  </conditionalFormatting>
  <conditionalFormatting sqref="E12:F12">
    <cfRule type="containsErrors" dxfId="500" priority="501">
      <formula>ISERROR(E12)</formula>
    </cfRule>
  </conditionalFormatting>
  <conditionalFormatting sqref="E13:F14">
    <cfRule type="containsErrors" dxfId="499" priority="500">
      <formula>ISERROR(E13)</formula>
    </cfRule>
  </conditionalFormatting>
  <conditionalFormatting sqref="E15:F15">
    <cfRule type="containsErrors" dxfId="498" priority="499">
      <formula>ISERROR(E15)</formula>
    </cfRule>
  </conditionalFormatting>
  <conditionalFormatting sqref="H10:J10 J11:J15">
    <cfRule type="containsErrors" dxfId="497" priority="498">
      <formula>ISERROR(H10)</formula>
    </cfRule>
  </conditionalFormatting>
  <conditionalFormatting sqref="K10:M10 M11:M13 M15">
    <cfRule type="containsErrors" dxfId="496" priority="497">
      <formula>ISERROR(K10)</formula>
    </cfRule>
  </conditionalFormatting>
  <conditionalFormatting sqref="N10:P10 P11:P13 P15">
    <cfRule type="containsErrors" dxfId="495" priority="496">
      <formula>ISERROR(N10)</formula>
    </cfRule>
  </conditionalFormatting>
  <conditionalFormatting sqref="Q10:S10 S11:S13 S15">
    <cfRule type="containsErrors" dxfId="494" priority="495">
      <formula>ISERROR(Q10)</formula>
    </cfRule>
  </conditionalFormatting>
  <conditionalFormatting sqref="T10:V10 V11:V13 V15">
    <cfRule type="containsErrors" dxfId="493" priority="494">
      <formula>ISERROR(T10)</formula>
    </cfRule>
  </conditionalFormatting>
  <conditionalFormatting sqref="W10:Y10 Y11:Y13 Y15">
    <cfRule type="containsErrors" dxfId="492" priority="493">
      <formula>ISERROR(W10)</formula>
    </cfRule>
  </conditionalFormatting>
  <conditionalFormatting sqref="Z10:AB10 AB11:AB13 AB15">
    <cfRule type="containsErrors" dxfId="491" priority="492">
      <formula>ISERROR(Z10)</formula>
    </cfRule>
  </conditionalFormatting>
  <conditionalFormatting sqref="AC10:AE10 AE11:AE13 AE15">
    <cfRule type="containsErrors" dxfId="490" priority="491">
      <formula>ISERROR(AC10)</formula>
    </cfRule>
  </conditionalFormatting>
  <conditionalFormatting sqref="AF10:AH10 AH11:AH13 AH15">
    <cfRule type="containsErrors" dxfId="489" priority="490">
      <formula>ISERROR(AF10)</formula>
    </cfRule>
  </conditionalFormatting>
  <conditionalFormatting sqref="AI10:AK10 AK11:AK13 AK15">
    <cfRule type="containsErrors" dxfId="488" priority="489">
      <formula>ISERROR(AI10)</formula>
    </cfRule>
  </conditionalFormatting>
  <conditionalFormatting sqref="AL10:AN10 AN11:AN13 AN15">
    <cfRule type="containsErrors" dxfId="487" priority="488">
      <formula>ISERROR(AL10)</formula>
    </cfRule>
  </conditionalFormatting>
  <conditionalFormatting sqref="AO10:AQ10 AQ11:AQ13 AQ15">
    <cfRule type="containsErrors" dxfId="486" priority="487">
      <formula>ISERROR(AO10)</formula>
    </cfRule>
  </conditionalFormatting>
  <conditionalFormatting sqref="J65:J67">
    <cfRule type="containsErrors" dxfId="485" priority="486">
      <formula>ISERROR(J65)</formula>
    </cfRule>
  </conditionalFormatting>
  <conditionalFormatting sqref="M65:M67">
    <cfRule type="containsErrors" dxfId="484" priority="485">
      <formula>ISERROR(M65)</formula>
    </cfRule>
  </conditionalFormatting>
  <conditionalFormatting sqref="P65:P67">
    <cfRule type="containsErrors" dxfId="483" priority="484">
      <formula>ISERROR(P65)</formula>
    </cfRule>
  </conditionalFormatting>
  <conditionalFormatting sqref="S65:S67">
    <cfRule type="containsErrors" dxfId="482" priority="483">
      <formula>ISERROR(S65)</formula>
    </cfRule>
  </conditionalFormatting>
  <conditionalFormatting sqref="V65:V67">
    <cfRule type="containsErrors" dxfId="481" priority="482">
      <formula>ISERROR(V65)</formula>
    </cfRule>
  </conditionalFormatting>
  <conditionalFormatting sqref="Y65:Y67">
    <cfRule type="containsErrors" dxfId="480" priority="481">
      <formula>ISERROR(Y65)</formula>
    </cfRule>
  </conditionalFormatting>
  <conditionalFormatting sqref="AQ65:AQ67">
    <cfRule type="containsErrors" dxfId="479" priority="480">
      <formula>ISERROR(AQ65)</formula>
    </cfRule>
  </conditionalFormatting>
  <conditionalFormatting sqref="AB65:AB67">
    <cfRule type="containsErrors" dxfId="478" priority="479">
      <formula>ISERROR(AB65)</formula>
    </cfRule>
  </conditionalFormatting>
  <conditionalFormatting sqref="AE65:AE67">
    <cfRule type="containsErrors" dxfId="477" priority="478">
      <formula>ISERROR(AE65)</formula>
    </cfRule>
  </conditionalFormatting>
  <conditionalFormatting sqref="AH65:AH67">
    <cfRule type="containsErrors" dxfId="476" priority="477">
      <formula>ISERROR(AH65)</formula>
    </cfRule>
  </conditionalFormatting>
  <conditionalFormatting sqref="AK65:AK67">
    <cfRule type="containsErrors" dxfId="475" priority="476">
      <formula>ISERROR(AK65)</formula>
    </cfRule>
  </conditionalFormatting>
  <conditionalFormatting sqref="AN65:AN67">
    <cfRule type="containsErrors" dxfId="474" priority="475">
      <formula>ISERROR(AN65)</formula>
    </cfRule>
  </conditionalFormatting>
  <conditionalFormatting sqref="J69:J71">
    <cfRule type="containsErrors" dxfId="473" priority="474">
      <formula>ISERROR(J69)</formula>
    </cfRule>
  </conditionalFormatting>
  <conditionalFormatting sqref="M69:M71">
    <cfRule type="containsErrors" dxfId="472" priority="473">
      <formula>ISERROR(M69)</formula>
    </cfRule>
  </conditionalFormatting>
  <conditionalFormatting sqref="P69:P71">
    <cfRule type="containsErrors" dxfId="471" priority="472">
      <formula>ISERROR(P69)</formula>
    </cfRule>
  </conditionalFormatting>
  <conditionalFormatting sqref="S69:S71">
    <cfRule type="containsErrors" dxfId="470" priority="471">
      <formula>ISERROR(S69)</formula>
    </cfRule>
  </conditionalFormatting>
  <conditionalFormatting sqref="V69:V71">
    <cfRule type="containsErrors" dxfId="469" priority="470">
      <formula>ISERROR(V69)</formula>
    </cfRule>
  </conditionalFormatting>
  <conditionalFormatting sqref="Y69:Y71">
    <cfRule type="containsErrors" dxfId="468" priority="469">
      <formula>ISERROR(Y69)</formula>
    </cfRule>
  </conditionalFormatting>
  <conditionalFormatting sqref="AQ69:AQ71">
    <cfRule type="containsErrors" dxfId="467" priority="468">
      <formula>ISERROR(AQ69)</formula>
    </cfRule>
  </conditionalFormatting>
  <conditionalFormatting sqref="AB69:AB71">
    <cfRule type="containsErrors" dxfId="466" priority="467">
      <formula>ISERROR(AB69)</formula>
    </cfRule>
  </conditionalFormatting>
  <conditionalFormatting sqref="AE69:AE71">
    <cfRule type="containsErrors" dxfId="465" priority="466">
      <formula>ISERROR(AE69)</formula>
    </cfRule>
  </conditionalFormatting>
  <conditionalFormatting sqref="AH69:AH71">
    <cfRule type="containsErrors" dxfId="464" priority="465">
      <formula>ISERROR(AH69)</formula>
    </cfRule>
  </conditionalFormatting>
  <conditionalFormatting sqref="AK69:AK71">
    <cfRule type="containsErrors" dxfId="463" priority="464">
      <formula>ISERROR(AK69)</formula>
    </cfRule>
  </conditionalFormatting>
  <conditionalFormatting sqref="AN69:AN71">
    <cfRule type="containsErrors" dxfId="462" priority="463">
      <formula>ISERROR(AN69)</formula>
    </cfRule>
  </conditionalFormatting>
  <conditionalFormatting sqref="J73:J75">
    <cfRule type="containsErrors" dxfId="461" priority="462">
      <formula>ISERROR(J73)</formula>
    </cfRule>
  </conditionalFormatting>
  <conditionalFormatting sqref="M73:M75">
    <cfRule type="containsErrors" dxfId="460" priority="461">
      <formula>ISERROR(M73)</formula>
    </cfRule>
  </conditionalFormatting>
  <conditionalFormatting sqref="P73:P75">
    <cfRule type="containsErrors" dxfId="459" priority="460">
      <formula>ISERROR(P73)</formula>
    </cfRule>
  </conditionalFormatting>
  <conditionalFormatting sqref="S73:S75">
    <cfRule type="containsErrors" dxfId="458" priority="459">
      <formula>ISERROR(S73)</formula>
    </cfRule>
  </conditionalFormatting>
  <conditionalFormatting sqref="V73:V75">
    <cfRule type="containsErrors" dxfId="457" priority="458">
      <formula>ISERROR(V73)</formula>
    </cfRule>
  </conditionalFormatting>
  <conditionalFormatting sqref="Y73:Y75">
    <cfRule type="containsErrors" dxfId="456" priority="457">
      <formula>ISERROR(Y73)</formula>
    </cfRule>
  </conditionalFormatting>
  <conditionalFormatting sqref="AQ73:AQ75">
    <cfRule type="containsErrors" dxfId="455" priority="456">
      <formula>ISERROR(AQ73)</formula>
    </cfRule>
  </conditionalFormatting>
  <conditionalFormatting sqref="AB73:AB75">
    <cfRule type="containsErrors" dxfId="454" priority="455">
      <formula>ISERROR(AB73)</formula>
    </cfRule>
  </conditionalFormatting>
  <conditionalFormatting sqref="AE73:AE75">
    <cfRule type="containsErrors" dxfId="453" priority="454">
      <formula>ISERROR(AE73)</formula>
    </cfRule>
  </conditionalFormatting>
  <conditionalFormatting sqref="AH73:AH75">
    <cfRule type="containsErrors" dxfId="452" priority="453">
      <formula>ISERROR(AH73)</formula>
    </cfRule>
  </conditionalFormatting>
  <conditionalFormatting sqref="AK73:AK75">
    <cfRule type="containsErrors" dxfId="451" priority="452">
      <formula>ISERROR(AK73)</formula>
    </cfRule>
  </conditionalFormatting>
  <conditionalFormatting sqref="AN73:AN75">
    <cfRule type="containsErrors" dxfId="450" priority="451">
      <formula>ISERROR(AN73)</formula>
    </cfRule>
  </conditionalFormatting>
  <conditionalFormatting sqref="J77:J79">
    <cfRule type="containsErrors" dxfId="449" priority="450">
      <formula>ISERROR(J77)</formula>
    </cfRule>
  </conditionalFormatting>
  <conditionalFormatting sqref="M77:M79">
    <cfRule type="containsErrors" dxfId="448" priority="449">
      <formula>ISERROR(M77)</formula>
    </cfRule>
  </conditionalFormatting>
  <conditionalFormatting sqref="P77:P79">
    <cfRule type="containsErrors" dxfId="447" priority="448">
      <formula>ISERROR(P77)</formula>
    </cfRule>
  </conditionalFormatting>
  <conditionalFormatting sqref="S77:S79">
    <cfRule type="containsErrors" dxfId="446" priority="447">
      <formula>ISERROR(S77)</formula>
    </cfRule>
  </conditionalFormatting>
  <conditionalFormatting sqref="V77:V79">
    <cfRule type="containsErrors" dxfId="445" priority="446">
      <formula>ISERROR(V77)</formula>
    </cfRule>
  </conditionalFormatting>
  <conditionalFormatting sqref="Y77:Y79">
    <cfRule type="containsErrors" dxfId="444" priority="445">
      <formula>ISERROR(Y77)</formula>
    </cfRule>
  </conditionalFormatting>
  <conditionalFormatting sqref="AQ77:AQ79">
    <cfRule type="containsErrors" dxfId="443" priority="444">
      <formula>ISERROR(AQ77)</formula>
    </cfRule>
  </conditionalFormatting>
  <conditionalFormatting sqref="AB77:AB79">
    <cfRule type="containsErrors" dxfId="442" priority="443">
      <formula>ISERROR(AB77)</formula>
    </cfRule>
  </conditionalFormatting>
  <conditionalFormatting sqref="AE77:AE79">
    <cfRule type="containsErrors" dxfId="441" priority="442">
      <formula>ISERROR(AE77)</formula>
    </cfRule>
  </conditionalFormatting>
  <conditionalFormatting sqref="AH77:AH79">
    <cfRule type="containsErrors" dxfId="440" priority="441">
      <formula>ISERROR(AH77)</formula>
    </cfRule>
  </conditionalFormatting>
  <conditionalFormatting sqref="AK77:AK79">
    <cfRule type="containsErrors" dxfId="439" priority="440">
      <formula>ISERROR(AK77)</formula>
    </cfRule>
  </conditionalFormatting>
  <conditionalFormatting sqref="AN77:AN79">
    <cfRule type="containsErrors" dxfId="438" priority="439">
      <formula>ISERROR(AN77)</formula>
    </cfRule>
  </conditionalFormatting>
  <conditionalFormatting sqref="J82">
    <cfRule type="containsErrors" dxfId="437" priority="438">
      <formula>ISERROR(J82)</formula>
    </cfRule>
  </conditionalFormatting>
  <conditionalFormatting sqref="M82">
    <cfRule type="containsErrors" dxfId="436" priority="437">
      <formula>ISERROR(M82)</formula>
    </cfRule>
  </conditionalFormatting>
  <conditionalFormatting sqref="P82">
    <cfRule type="containsErrors" dxfId="435" priority="436">
      <formula>ISERROR(P82)</formula>
    </cfRule>
  </conditionalFormatting>
  <conditionalFormatting sqref="S82">
    <cfRule type="containsErrors" dxfId="434" priority="435">
      <formula>ISERROR(S82)</formula>
    </cfRule>
  </conditionalFormatting>
  <conditionalFormatting sqref="V82">
    <cfRule type="containsErrors" dxfId="433" priority="434">
      <formula>ISERROR(V82)</formula>
    </cfRule>
  </conditionalFormatting>
  <conditionalFormatting sqref="Y82">
    <cfRule type="containsErrors" dxfId="432" priority="433">
      <formula>ISERROR(Y82)</formula>
    </cfRule>
  </conditionalFormatting>
  <conditionalFormatting sqref="AQ82">
    <cfRule type="containsErrors" dxfId="431" priority="432">
      <formula>ISERROR(AQ82)</formula>
    </cfRule>
  </conditionalFormatting>
  <conditionalFormatting sqref="AB82">
    <cfRule type="containsErrors" dxfId="430" priority="431">
      <formula>ISERROR(AB82)</formula>
    </cfRule>
  </conditionalFormatting>
  <conditionalFormatting sqref="AE82">
    <cfRule type="containsErrors" dxfId="429" priority="430">
      <formula>ISERROR(AE82)</formula>
    </cfRule>
  </conditionalFormatting>
  <conditionalFormatting sqref="AH82">
    <cfRule type="containsErrors" dxfId="428" priority="429">
      <formula>ISERROR(AH82)</formula>
    </cfRule>
  </conditionalFormatting>
  <conditionalFormatting sqref="AK82">
    <cfRule type="containsErrors" dxfId="427" priority="428">
      <formula>ISERROR(AK82)</formula>
    </cfRule>
  </conditionalFormatting>
  <conditionalFormatting sqref="AN82">
    <cfRule type="containsErrors" dxfId="426" priority="427">
      <formula>ISERROR(AN82)</formula>
    </cfRule>
  </conditionalFormatting>
  <conditionalFormatting sqref="J83">
    <cfRule type="containsErrors" dxfId="425" priority="426">
      <formula>ISERROR(J83)</formula>
    </cfRule>
  </conditionalFormatting>
  <conditionalFormatting sqref="M83">
    <cfRule type="containsErrors" dxfId="424" priority="425">
      <formula>ISERROR(M83)</formula>
    </cfRule>
  </conditionalFormatting>
  <conditionalFormatting sqref="P83">
    <cfRule type="containsErrors" dxfId="423" priority="424">
      <formula>ISERROR(P83)</formula>
    </cfRule>
  </conditionalFormatting>
  <conditionalFormatting sqref="S83">
    <cfRule type="containsErrors" dxfId="422" priority="423">
      <formula>ISERROR(S83)</formula>
    </cfRule>
  </conditionalFormatting>
  <conditionalFormatting sqref="V83">
    <cfRule type="containsErrors" dxfId="421" priority="422">
      <formula>ISERROR(V83)</formula>
    </cfRule>
  </conditionalFormatting>
  <conditionalFormatting sqref="Y83">
    <cfRule type="containsErrors" dxfId="420" priority="421">
      <formula>ISERROR(Y83)</formula>
    </cfRule>
  </conditionalFormatting>
  <conditionalFormatting sqref="AQ83">
    <cfRule type="containsErrors" dxfId="419" priority="420">
      <formula>ISERROR(AQ83)</formula>
    </cfRule>
  </conditionalFormatting>
  <conditionalFormatting sqref="AB83">
    <cfRule type="containsErrors" dxfId="418" priority="419">
      <formula>ISERROR(AB83)</formula>
    </cfRule>
  </conditionalFormatting>
  <conditionalFormatting sqref="AE83">
    <cfRule type="containsErrors" dxfId="417" priority="418">
      <formula>ISERROR(AE83)</formula>
    </cfRule>
  </conditionalFormatting>
  <conditionalFormatting sqref="AH83">
    <cfRule type="containsErrors" dxfId="416" priority="417">
      <formula>ISERROR(AH83)</formula>
    </cfRule>
  </conditionalFormatting>
  <conditionalFormatting sqref="AK83">
    <cfRule type="containsErrors" dxfId="415" priority="416">
      <formula>ISERROR(AK83)</formula>
    </cfRule>
  </conditionalFormatting>
  <conditionalFormatting sqref="AN83">
    <cfRule type="containsErrors" dxfId="414" priority="415">
      <formula>ISERROR(AN83)</formula>
    </cfRule>
  </conditionalFormatting>
  <conditionalFormatting sqref="J63">
    <cfRule type="containsErrors" dxfId="413" priority="414">
      <formula>ISERROR(J63)</formula>
    </cfRule>
  </conditionalFormatting>
  <conditionalFormatting sqref="M63">
    <cfRule type="containsErrors" dxfId="412" priority="413">
      <formula>ISERROR(M63)</formula>
    </cfRule>
  </conditionalFormatting>
  <conditionalFormatting sqref="P63">
    <cfRule type="containsErrors" dxfId="411" priority="412">
      <formula>ISERROR(P63)</formula>
    </cfRule>
  </conditionalFormatting>
  <conditionalFormatting sqref="S63">
    <cfRule type="containsErrors" dxfId="410" priority="411">
      <formula>ISERROR(S63)</formula>
    </cfRule>
  </conditionalFormatting>
  <conditionalFormatting sqref="V63">
    <cfRule type="containsErrors" dxfId="409" priority="410">
      <formula>ISERROR(V63)</formula>
    </cfRule>
  </conditionalFormatting>
  <conditionalFormatting sqref="Y63">
    <cfRule type="containsErrors" dxfId="408" priority="409">
      <formula>ISERROR(Y63)</formula>
    </cfRule>
  </conditionalFormatting>
  <conditionalFormatting sqref="AQ63">
    <cfRule type="containsErrors" dxfId="407" priority="408">
      <formula>ISERROR(AQ63)</formula>
    </cfRule>
  </conditionalFormatting>
  <conditionalFormatting sqref="AB63">
    <cfRule type="containsErrors" dxfId="406" priority="407">
      <formula>ISERROR(AB63)</formula>
    </cfRule>
  </conditionalFormatting>
  <conditionalFormatting sqref="AE63">
    <cfRule type="containsErrors" dxfId="405" priority="406">
      <formula>ISERROR(AE63)</formula>
    </cfRule>
  </conditionalFormatting>
  <conditionalFormatting sqref="AH63">
    <cfRule type="containsErrors" dxfId="404" priority="405">
      <formula>ISERROR(AH63)</formula>
    </cfRule>
  </conditionalFormatting>
  <conditionalFormatting sqref="AK63">
    <cfRule type="containsErrors" dxfId="403" priority="404">
      <formula>ISERROR(AK63)</formula>
    </cfRule>
  </conditionalFormatting>
  <conditionalFormatting sqref="AN63">
    <cfRule type="containsErrors" dxfId="402" priority="403">
      <formula>ISERROR(AN63)</formula>
    </cfRule>
  </conditionalFormatting>
  <conditionalFormatting sqref="J62">
    <cfRule type="containsErrors" dxfId="401" priority="402">
      <formula>ISERROR(J62)</formula>
    </cfRule>
  </conditionalFormatting>
  <conditionalFormatting sqref="M62">
    <cfRule type="containsErrors" dxfId="400" priority="401">
      <formula>ISERROR(M62)</formula>
    </cfRule>
  </conditionalFormatting>
  <conditionalFormatting sqref="P62">
    <cfRule type="containsErrors" dxfId="399" priority="400">
      <formula>ISERROR(P62)</formula>
    </cfRule>
  </conditionalFormatting>
  <conditionalFormatting sqref="S62">
    <cfRule type="containsErrors" dxfId="398" priority="399">
      <formula>ISERROR(S62)</formula>
    </cfRule>
  </conditionalFormatting>
  <conditionalFormatting sqref="V62">
    <cfRule type="containsErrors" dxfId="397" priority="398">
      <formula>ISERROR(V62)</formula>
    </cfRule>
  </conditionalFormatting>
  <conditionalFormatting sqref="Y62">
    <cfRule type="containsErrors" dxfId="396" priority="397">
      <formula>ISERROR(Y62)</formula>
    </cfRule>
  </conditionalFormatting>
  <conditionalFormatting sqref="AQ62">
    <cfRule type="containsErrors" dxfId="395" priority="396">
      <formula>ISERROR(AQ62)</formula>
    </cfRule>
  </conditionalFormatting>
  <conditionalFormatting sqref="AB62">
    <cfRule type="containsErrors" dxfId="394" priority="395">
      <formula>ISERROR(AB62)</formula>
    </cfRule>
  </conditionalFormatting>
  <conditionalFormatting sqref="AE62">
    <cfRule type="containsErrors" dxfId="393" priority="394">
      <formula>ISERROR(AE62)</formula>
    </cfRule>
  </conditionalFormatting>
  <conditionalFormatting sqref="AH62">
    <cfRule type="containsErrors" dxfId="392" priority="393">
      <formula>ISERROR(AH62)</formula>
    </cfRule>
  </conditionalFormatting>
  <conditionalFormatting sqref="AK62">
    <cfRule type="containsErrors" dxfId="391" priority="392">
      <formula>ISERROR(AK62)</formula>
    </cfRule>
  </conditionalFormatting>
  <conditionalFormatting sqref="AN62">
    <cfRule type="containsErrors" dxfId="390" priority="391">
      <formula>ISERROR(AN62)</formula>
    </cfRule>
  </conditionalFormatting>
  <conditionalFormatting sqref="J101:J103">
    <cfRule type="containsErrors" dxfId="389" priority="390">
      <formula>ISERROR(J101)</formula>
    </cfRule>
  </conditionalFormatting>
  <conditionalFormatting sqref="M101:M103">
    <cfRule type="containsErrors" dxfId="388" priority="389">
      <formula>ISERROR(M101)</formula>
    </cfRule>
  </conditionalFormatting>
  <conditionalFormatting sqref="P101:P103">
    <cfRule type="containsErrors" dxfId="387" priority="388">
      <formula>ISERROR(P101)</formula>
    </cfRule>
  </conditionalFormatting>
  <conditionalFormatting sqref="S101:S103">
    <cfRule type="containsErrors" dxfId="386" priority="387">
      <formula>ISERROR(S101)</formula>
    </cfRule>
  </conditionalFormatting>
  <conditionalFormatting sqref="V101:V103">
    <cfRule type="containsErrors" dxfId="385" priority="386">
      <formula>ISERROR(V101)</formula>
    </cfRule>
  </conditionalFormatting>
  <conditionalFormatting sqref="Y101:Y103">
    <cfRule type="containsErrors" dxfId="384" priority="385">
      <formula>ISERROR(Y101)</formula>
    </cfRule>
  </conditionalFormatting>
  <conditionalFormatting sqref="AQ101:AQ103">
    <cfRule type="containsErrors" dxfId="383" priority="384">
      <formula>ISERROR(AQ101)</formula>
    </cfRule>
  </conditionalFormatting>
  <conditionalFormatting sqref="AB101:AB103">
    <cfRule type="containsErrors" dxfId="382" priority="383">
      <formula>ISERROR(AB101)</formula>
    </cfRule>
  </conditionalFormatting>
  <conditionalFormatting sqref="AE101:AE103">
    <cfRule type="containsErrors" dxfId="381" priority="382">
      <formula>ISERROR(AE101)</formula>
    </cfRule>
  </conditionalFormatting>
  <conditionalFormatting sqref="AH101:AH103">
    <cfRule type="containsErrors" dxfId="380" priority="381">
      <formula>ISERROR(AH101)</formula>
    </cfRule>
  </conditionalFormatting>
  <conditionalFormatting sqref="AK101:AK103">
    <cfRule type="containsErrors" dxfId="379" priority="380">
      <formula>ISERROR(AK101)</formula>
    </cfRule>
  </conditionalFormatting>
  <conditionalFormatting sqref="AN101:AN103">
    <cfRule type="containsErrors" dxfId="378" priority="379">
      <formula>ISERROR(AN101)</formula>
    </cfRule>
  </conditionalFormatting>
  <conditionalFormatting sqref="J105:J107">
    <cfRule type="containsErrors" dxfId="377" priority="378">
      <formula>ISERROR(J105)</formula>
    </cfRule>
  </conditionalFormatting>
  <conditionalFormatting sqref="M105:M107">
    <cfRule type="containsErrors" dxfId="376" priority="377">
      <formula>ISERROR(M105)</formula>
    </cfRule>
  </conditionalFormatting>
  <conditionalFormatting sqref="P105:P107">
    <cfRule type="containsErrors" dxfId="375" priority="376">
      <formula>ISERROR(P105)</formula>
    </cfRule>
  </conditionalFormatting>
  <conditionalFormatting sqref="S105:S107">
    <cfRule type="containsErrors" dxfId="374" priority="375">
      <formula>ISERROR(S105)</formula>
    </cfRule>
  </conditionalFormatting>
  <conditionalFormatting sqref="V105:V107">
    <cfRule type="containsErrors" dxfId="373" priority="374">
      <formula>ISERROR(V105)</formula>
    </cfRule>
  </conditionalFormatting>
  <conditionalFormatting sqref="Y105:Y107">
    <cfRule type="containsErrors" dxfId="372" priority="373">
      <formula>ISERROR(Y105)</formula>
    </cfRule>
  </conditionalFormatting>
  <conditionalFormatting sqref="AQ105:AQ107">
    <cfRule type="containsErrors" dxfId="371" priority="372">
      <formula>ISERROR(AQ105)</formula>
    </cfRule>
  </conditionalFormatting>
  <conditionalFormatting sqref="AB105:AB107">
    <cfRule type="containsErrors" dxfId="370" priority="371">
      <formula>ISERROR(AB105)</formula>
    </cfRule>
  </conditionalFormatting>
  <conditionalFormatting sqref="AE105:AE107">
    <cfRule type="containsErrors" dxfId="369" priority="370">
      <formula>ISERROR(AE105)</formula>
    </cfRule>
  </conditionalFormatting>
  <conditionalFormatting sqref="AH105:AH107">
    <cfRule type="containsErrors" dxfId="368" priority="369">
      <formula>ISERROR(AH105)</formula>
    </cfRule>
  </conditionalFormatting>
  <conditionalFormatting sqref="AK105:AK107">
    <cfRule type="containsErrors" dxfId="367" priority="368">
      <formula>ISERROR(AK105)</formula>
    </cfRule>
  </conditionalFormatting>
  <conditionalFormatting sqref="AN105:AN107">
    <cfRule type="containsErrors" dxfId="366" priority="367">
      <formula>ISERROR(AN105)</formula>
    </cfRule>
  </conditionalFormatting>
  <conditionalFormatting sqref="J109:J111">
    <cfRule type="containsErrors" dxfId="365" priority="366">
      <formula>ISERROR(J109)</formula>
    </cfRule>
  </conditionalFormatting>
  <conditionalFormatting sqref="M109:M111">
    <cfRule type="containsErrors" dxfId="364" priority="365">
      <formula>ISERROR(M109)</formula>
    </cfRule>
  </conditionalFormatting>
  <conditionalFormatting sqref="P109:P111">
    <cfRule type="containsErrors" dxfId="363" priority="364">
      <formula>ISERROR(P109)</formula>
    </cfRule>
  </conditionalFormatting>
  <conditionalFormatting sqref="S109:S111">
    <cfRule type="containsErrors" dxfId="362" priority="363">
      <formula>ISERROR(S109)</formula>
    </cfRule>
  </conditionalFormatting>
  <conditionalFormatting sqref="V109:V111">
    <cfRule type="containsErrors" dxfId="361" priority="362">
      <formula>ISERROR(V109)</formula>
    </cfRule>
  </conditionalFormatting>
  <conditionalFormatting sqref="Y109:Y111">
    <cfRule type="containsErrors" dxfId="360" priority="361">
      <formula>ISERROR(Y109)</formula>
    </cfRule>
  </conditionalFormatting>
  <conditionalFormatting sqref="AQ109:AQ111">
    <cfRule type="containsErrors" dxfId="359" priority="360">
      <formula>ISERROR(AQ109)</formula>
    </cfRule>
  </conditionalFormatting>
  <conditionalFormatting sqref="AB109:AB111">
    <cfRule type="containsErrors" dxfId="358" priority="359">
      <formula>ISERROR(AB109)</formula>
    </cfRule>
  </conditionalFormatting>
  <conditionalFormatting sqref="AE109:AE111">
    <cfRule type="containsErrors" dxfId="357" priority="358">
      <formula>ISERROR(AE109)</formula>
    </cfRule>
  </conditionalFormatting>
  <conditionalFormatting sqref="AH109:AH111">
    <cfRule type="containsErrors" dxfId="356" priority="357">
      <formula>ISERROR(AH109)</formula>
    </cfRule>
  </conditionalFormatting>
  <conditionalFormatting sqref="AK109:AK111">
    <cfRule type="containsErrors" dxfId="355" priority="356">
      <formula>ISERROR(AK109)</formula>
    </cfRule>
  </conditionalFormatting>
  <conditionalFormatting sqref="AN109:AN111">
    <cfRule type="containsErrors" dxfId="354" priority="355">
      <formula>ISERROR(AN109)</formula>
    </cfRule>
  </conditionalFormatting>
  <conditionalFormatting sqref="S93">
    <cfRule type="containsErrors" dxfId="353" priority="354">
      <formula>ISERROR(S93)</formula>
    </cfRule>
  </conditionalFormatting>
  <conditionalFormatting sqref="V93">
    <cfRule type="containsErrors" dxfId="352" priority="353">
      <formula>ISERROR(V93)</formula>
    </cfRule>
  </conditionalFormatting>
  <conditionalFormatting sqref="Y93">
    <cfRule type="containsErrors" dxfId="351" priority="352">
      <formula>ISERROR(Y93)</formula>
    </cfRule>
  </conditionalFormatting>
  <conditionalFormatting sqref="AB93">
    <cfRule type="containsErrors" dxfId="350" priority="351">
      <formula>ISERROR(AB93)</formula>
    </cfRule>
  </conditionalFormatting>
  <conditionalFormatting sqref="AE93">
    <cfRule type="containsErrors" dxfId="349" priority="350">
      <formula>ISERROR(AE93)</formula>
    </cfRule>
  </conditionalFormatting>
  <conditionalFormatting sqref="AH93">
    <cfRule type="containsErrors" dxfId="348" priority="349">
      <formula>ISERROR(AH93)</formula>
    </cfRule>
  </conditionalFormatting>
  <conditionalFormatting sqref="AK93">
    <cfRule type="containsErrors" dxfId="347" priority="348">
      <formula>ISERROR(AK93)</formula>
    </cfRule>
  </conditionalFormatting>
  <conditionalFormatting sqref="AN93">
    <cfRule type="containsErrors" dxfId="346" priority="347">
      <formula>ISERROR(AN93)</formula>
    </cfRule>
  </conditionalFormatting>
  <conditionalFormatting sqref="J303:J305">
    <cfRule type="containsErrors" dxfId="345" priority="346">
      <formula>ISERROR(J303)</formula>
    </cfRule>
  </conditionalFormatting>
  <conditionalFormatting sqref="M303:M305">
    <cfRule type="containsErrors" dxfId="344" priority="345">
      <formula>ISERROR(M303)</formula>
    </cfRule>
  </conditionalFormatting>
  <conditionalFormatting sqref="J307:J309">
    <cfRule type="containsErrors" dxfId="343" priority="344">
      <formula>ISERROR(J307)</formula>
    </cfRule>
  </conditionalFormatting>
  <conditionalFormatting sqref="M307:M309">
    <cfRule type="containsErrors" dxfId="342" priority="343">
      <formula>ISERROR(M307)</formula>
    </cfRule>
  </conditionalFormatting>
  <conditionalFormatting sqref="J311:J313">
    <cfRule type="containsErrors" dxfId="341" priority="342">
      <formula>ISERROR(J311)</formula>
    </cfRule>
  </conditionalFormatting>
  <conditionalFormatting sqref="M311:M313">
    <cfRule type="containsErrors" dxfId="340" priority="341">
      <formula>ISERROR(M311)</formula>
    </cfRule>
  </conditionalFormatting>
  <conditionalFormatting sqref="J315:J317">
    <cfRule type="containsErrors" dxfId="339" priority="340">
      <formula>ISERROR(J315)</formula>
    </cfRule>
  </conditionalFormatting>
  <conditionalFormatting sqref="M315:M317">
    <cfRule type="containsErrors" dxfId="338" priority="339">
      <formula>ISERROR(M315)</formula>
    </cfRule>
  </conditionalFormatting>
  <conditionalFormatting sqref="J319:J321">
    <cfRule type="containsErrors" dxfId="337" priority="338">
      <formula>ISERROR(J319)</formula>
    </cfRule>
  </conditionalFormatting>
  <conditionalFormatting sqref="M319:M321">
    <cfRule type="containsErrors" dxfId="336" priority="337">
      <formula>ISERROR(M319)</formula>
    </cfRule>
  </conditionalFormatting>
  <conditionalFormatting sqref="AN120">
    <cfRule type="containsErrors" dxfId="335" priority="325">
      <formula>ISERROR(AN120)</formula>
    </cfRule>
  </conditionalFormatting>
  <conditionalFormatting sqref="AN127:AN129 AN131">
    <cfRule type="containsErrors" dxfId="334" priority="312">
      <formula>ISERROR(AN127)</formula>
    </cfRule>
  </conditionalFormatting>
  <conditionalFormatting sqref="AN132:AN134 AN136">
    <cfRule type="containsErrors" dxfId="333" priority="299">
      <formula>ISERROR(AN132)</formula>
    </cfRule>
  </conditionalFormatting>
  <conditionalFormatting sqref="AN142:AN144 AN146">
    <cfRule type="containsErrors" dxfId="332" priority="273">
      <formula>ISERROR(AN142)</formula>
    </cfRule>
  </conditionalFormatting>
  <conditionalFormatting sqref="AN147:AN149 AN151">
    <cfRule type="containsErrors" dxfId="331" priority="260">
      <formula>ISERROR(AN147)</formula>
    </cfRule>
  </conditionalFormatting>
  <conditionalFormatting sqref="AN172:AN174 AN176">
    <cfRule type="containsErrors" dxfId="330" priority="195">
      <formula>ISERROR(AN172)</formula>
    </cfRule>
  </conditionalFormatting>
  <conditionalFormatting sqref="AN177:AN179 AN181">
    <cfRule type="containsErrors" dxfId="329" priority="182">
      <formula>ISERROR(AN177)</formula>
    </cfRule>
  </conditionalFormatting>
  <conditionalFormatting sqref="AN125">
    <cfRule type="containsErrors" dxfId="328" priority="169">
      <formula>ISERROR(AN125)</formula>
    </cfRule>
  </conditionalFormatting>
  <conditionalFormatting sqref="AN130">
    <cfRule type="containsErrors" dxfId="327" priority="156">
      <formula>ISERROR(AN130)</formula>
    </cfRule>
  </conditionalFormatting>
  <conditionalFormatting sqref="AN135">
    <cfRule type="containsErrors" dxfId="326" priority="143">
      <formula>ISERROR(AN135)</formula>
    </cfRule>
  </conditionalFormatting>
  <conditionalFormatting sqref="AN140">
    <cfRule type="containsErrors" dxfId="325" priority="130">
      <formula>ISERROR(AN140)</formula>
    </cfRule>
  </conditionalFormatting>
  <conditionalFormatting sqref="AN145">
    <cfRule type="containsErrors" dxfId="324" priority="117">
      <formula>ISERROR(AN145)</formula>
    </cfRule>
  </conditionalFormatting>
  <conditionalFormatting sqref="G120">
    <cfRule type="containsErrors" dxfId="323" priority="336">
      <formula>ISERROR(G120)</formula>
    </cfRule>
  </conditionalFormatting>
  <conditionalFormatting sqref="J120">
    <cfRule type="containsErrors" dxfId="322" priority="335">
      <formula>ISERROR(J120)</formula>
    </cfRule>
  </conditionalFormatting>
  <conditionalFormatting sqref="M120">
    <cfRule type="containsErrors" dxfId="321" priority="334">
      <formula>ISERROR(M120)</formula>
    </cfRule>
  </conditionalFormatting>
  <conditionalFormatting sqref="P120">
    <cfRule type="containsErrors" dxfId="320" priority="333">
      <formula>ISERROR(P120)</formula>
    </cfRule>
  </conditionalFormatting>
  <conditionalFormatting sqref="S120">
    <cfRule type="containsErrors" dxfId="319" priority="332">
      <formula>ISERROR(S120)</formula>
    </cfRule>
  </conditionalFormatting>
  <conditionalFormatting sqref="V120">
    <cfRule type="containsErrors" dxfId="318" priority="331">
      <formula>ISERROR(V120)</formula>
    </cfRule>
  </conditionalFormatting>
  <conditionalFormatting sqref="Y120">
    <cfRule type="containsErrors" dxfId="317" priority="330">
      <formula>ISERROR(Y120)</formula>
    </cfRule>
  </conditionalFormatting>
  <conditionalFormatting sqref="AB120">
    <cfRule type="containsErrors" dxfId="316" priority="329">
      <formula>ISERROR(AB120)</formula>
    </cfRule>
  </conditionalFormatting>
  <conditionalFormatting sqref="AE120">
    <cfRule type="containsErrors" dxfId="315" priority="328">
      <formula>ISERROR(AE120)</formula>
    </cfRule>
  </conditionalFormatting>
  <conditionalFormatting sqref="AH120">
    <cfRule type="containsErrors" dxfId="314" priority="327">
      <formula>ISERROR(AH120)</formula>
    </cfRule>
  </conditionalFormatting>
  <conditionalFormatting sqref="AK120">
    <cfRule type="containsErrors" dxfId="313" priority="326">
      <formula>ISERROR(AK120)</formula>
    </cfRule>
  </conditionalFormatting>
  <conditionalFormatting sqref="AN150">
    <cfRule type="containsErrors" dxfId="312" priority="104">
      <formula>ISERROR(AN150)</formula>
    </cfRule>
  </conditionalFormatting>
  <conditionalFormatting sqref="G127:G129 G131">
    <cfRule type="containsErrors" dxfId="311" priority="324">
      <formula>ISERROR(G127)</formula>
    </cfRule>
  </conditionalFormatting>
  <conditionalFormatting sqref="J127:J129 J131">
    <cfRule type="containsErrors" dxfId="310" priority="323">
      <formula>ISERROR(J127)</formula>
    </cfRule>
  </conditionalFormatting>
  <conditionalFormatting sqref="M127:M129 M131">
    <cfRule type="containsErrors" dxfId="309" priority="322">
      <formula>ISERROR(M127)</formula>
    </cfRule>
  </conditionalFormatting>
  <conditionalFormatting sqref="P127:P129 P131">
    <cfRule type="containsErrors" dxfId="308" priority="321">
      <formula>ISERROR(P127)</formula>
    </cfRule>
  </conditionalFormatting>
  <conditionalFormatting sqref="S127:S129 S131">
    <cfRule type="containsErrors" dxfId="307" priority="320">
      <formula>ISERROR(S127)</formula>
    </cfRule>
  </conditionalFormatting>
  <conditionalFormatting sqref="V127:V129 V131">
    <cfRule type="containsErrors" dxfId="306" priority="319">
      <formula>ISERROR(V127)</formula>
    </cfRule>
  </conditionalFormatting>
  <conditionalFormatting sqref="Y127:Y129 Y131">
    <cfRule type="containsErrors" dxfId="305" priority="318">
      <formula>ISERROR(Y127)</formula>
    </cfRule>
  </conditionalFormatting>
  <conditionalFormatting sqref="AQ127:AQ129 AQ131">
    <cfRule type="containsErrors" dxfId="304" priority="317">
      <formula>ISERROR(AQ127)</formula>
    </cfRule>
  </conditionalFormatting>
  <conditionalFormatting sqref="AB127:AB129 AB131">
    <cfRule type="containsErrors" dxfId="303" priority="316">
      <formula>ISERROR(AB127)</formula>
    </cfRule>
  </conditionalFormatting>
  <conditionalFormatting sqref="AE127:AE129 AE131">
    <cfRule type="containsErrors" dxfId="302" priority="315">
      <formula>ISERROR(AE127)</formula>
    </cfRule>
  </conditionalFormatting>
  <conditionalFormatting sqref="AH127:AH129 AH131">
    <cfRule type="containsErrors" dxfId="301" priority="314">
      <formula>ISERROR(AH127)</formula>
    </cfRule>
  </conditionalFormatting>
  <conditionalFormatting sqref="AK127:AK129 AK131">
    <cfRule type="containsErrors" dxfId="300" priority="313">
      <formula>ISERROR(AK127)</formula>
    </cfRule>
  </conditionalFormatting>
  <conditionalFormatting sqref="AN155">
    <cfRule type="containsErrors" dxfId="299" priority="91">
      <formula>ISERROR(AN155)</formula>
    </cfRule>
  </conditionalFormatting>
  <conditionalFormatting sqref="AN160">
    <cfRule type="containsErrors" dxfId="298" priority="78">
      <formula>ISERROR(AN160)</formula>
    </cfRule>
  </conditionalFormatting>
  <conditionalFormatting sqref="G132:G134 G136">
    <cfRule type="containsErrors" dxfId="297" priority="311">
      <formula>ISERROR(G132)</formula>
    </cfRule>
  </conditionalFormatting>
  <conditionalFormatting sqref="J132:J134 J136">
    <cfRule type="containsErrors" dxfId="296" priority="310">
      <formula>ISERROR(J132)</formula>
    </cfRule>
  </conditionalFormatting>
  <conditionalFormatting sqref="M132:M134 M136">
    <cfRule type="containsErrors" dxfId="295" priority="309">
      <formula>ISERROR(M132)</formula>
    </cfRule>
  </conditionalFormatting>
  <conditionalFormatting sqref="P132:P134 P136">
    <cfRule type="containsErrors" dxfId="294" priority="308">
      <formula>ISERROR(P132)</formula>
    </cfRule>
  </conditionalFormatting>
  <conditionalFormatting sqref="S132:S134 S136">
    <cfRule type="containsErrors" dxfId="293" priority="307">
      <formula>ISERROR(S132)</formula>
    </cfRule>
  </conditionalFormatting>
  <conditionalFormatting sqref="V132:V134 V136">
    <cfRule type="containsErrors" dxfId="292" priority="306">
      <formula>ISERROR(V132)</formula>
    </cfRule>
  </conditionalFormatting>
  <conditionalFormatting sqref="Y132:Y134 Y136">
    <cfRule type="containsErrors" dxfId="291" priority="305">
      <formula>ISERROR(Y132)</formula>
    </cfRule>
  </conditionalFormatting>
  <conditionalFormatting sqref="AQ132:AQ134 AQ136">
    <cfRule type="containsErrors" dxfId="290" priority="304">
      <formula>ISERROR(AQ132)</formula>
    </cfRule>
  </conditionalFormatting>
  <conditionalFormatting sqref="AB132:AB134 AB136">
    <cfRule type="containsErrors" dxfId="289" priority="303">
      <formula>ISERROR(AB132)</formula>
    </cfRule>
  </conditionalFormatting>
  <conditionalFormatting sqref="AE132:AE134 AE136">
    <cfRule type="containsErrors" dxfId="288" priority="302">
      <formula>ISERROR(AE132)</formula>
    </cfRule>
  </conditionalFormatting>
  <conditionalFormatting sqref="AH132:AH134 AH136">
    <cfRule type="containsErrors" dxfId="287" priority="301">
      <formula>ISERROR(AH132)</formula>
    </cfRule>
  </conditionalFormatting>
  <conditionalFormatting sqref="AK132:AK134 AK136">
    <cfRule type="containsErrors" dxfId="286" priority="300">
      <formula>ISERROR(AK132)</formula>
    </cfRule>
  </conditionalFormatting>
  <conditionalFormatting sqref="AN137:AN139 AN141">
    <cfRule type="containsErrors" dxfId="285" priority="286">
      <formula>ISERROR(AN137)</formula>
    </cfRule>
  </conditionalFormatting>
  <conditionalFormatting sqref="AN165">
    <cfRule type="containsErrors" dxfId="284" priority="65">
      <formula>ISERROR(AN165)</formula>
    </cfRule>
  </conditionalFormatting>
  <conditionalFormatting sqref="G137:G139 G141">
    <cfRule type="containsErrors" dxfId="283" priority="298">
      <formula>ISERROR(G137)</formula>
    </cfRule>
  </conditionalFormatting>
  <conditionalFormatting sqref="J137:J139 J141">
    <cfRule type="containsErrors" dxfId="282" priority="297">
      <formula>ISERROR(J137)</formula>
    </cfRule>
  </conditionalFormatting>
  <conditionalFormatting sqref="M137:M139 M141">
    <cfRule type="containsErrors" dxfId="281" priority="296">
      <formula>ISERROR(M137)</formula>
    </cfRule>
  </conditionalFormatting>
  <conditionalFormatting sqref="P137:P139 P141">
    <cfRule type="containsErrors" dxfId="280" priority="295">
      <formula>ISERROR(P137)</formula>
    </cfRule>
  </conditionalFormatting>
  <conditionalFormatting sqref="S137:S139 S141">
    <cfRule type="containsErrors" dxfId="279" priority="294">
      <formula>ISERROR(S137)</formula>
    </cfRule>
  </conditionalFormatting>
  <conditionalFormatting sqref="V137:V139 V141">
    <cfRule type="containsErrors" dxfId="278" priority="293">
      <formula>ISERROR(V137)</formula>
    </cfRule>
  </conditionalFormatting>
  <conditionalFormatting sqref="Y137:Y139 Y141">
    <cfRule type="containsErrors" dxfId="277" priority="292">
      <formula>ISERROR(Y137)</formula>
    </cfRule>
  </conditionalFormatting>
  <conditionalFormatting sqref="AQ137:AQ139 AQ141">
    <cfRule type="containsErrors" dxfId="276" priority="291">
      <formula>ISERROR(AQ137)</formula>
    </cfRule>
  </conditionalFormatting>
  <conditionalFormatting sqref="AB137:AB139 AB141">
    <cfRule type="containsErrors" dxfId="275" priority="290">
      <formula>ISERROR(AB137)</formula>
    </cfRule>
  </conditionalFormatting>
  <conditionalFormatting sqref="AE137:AE139 AE141">
    <cfRule type="containsErrors" dxfId="274" priority="289">
      <formula>ISERROR(AE137)</formula>
    </cfRule>
  </conditionalFormatting>
  <conditionalFormatting sqref="AH137:AH139 AH141">
    <cfRule type="containsErrors" dxfId="273" priority="288">
      <formula>ISERROR(AH137)</formula>
    </cfRule>
  </conditionalFormatting>
  <conditionalFormatting sqref="AK137:AK139 AK141">
    <cfRule type="containsErrors" dxfId="272" priority="287">
      <formula>ISERROR(AK137)</formula>
    </cfRule>
  </conditionalFormatting>
  <conditionalFormatting sqref="G142:G144 G146">
    <cfRule type="containsErrors" dxfId="271" priority="285">
      <formula>ISERROR(G142)</formula>
    </cfRule>
  </conditionalFormatting>
  <conditionalFormatting sqref="J142:J144 J146">
    <cfRule type="containsErrors" dxfId="270" priority="284">
      <formula>ISERROR(J142)</formula>
    </cfRule>
  </conditionalFormatting>
  <conditionalFormatting sqref="M142:M144 M146">
    <cfRule type="containsErrors" dxfId="269" priority="283">
      <formula>ISERROR(M142)</formula>
    </cfRule>
  </conditionalFormatting>
  <conditionalFormatting sqref="P142:P144 P146">
    <cfRule type="containsErrors" dxfId="268" priority="282">
      <formula>ISERROR(P142)</formula>
    </cfRule>
  </conditionalFormatting>
  <conditionalFormatting sqref="S142:S144 S146">
    <cfRule type="containsErrors" dxfId="267" priority="281">
      <formula>ISERROR(S142)</formula>
    </cfRule>
  </conditionalFormatting>
  <conditionalFormatting sqref="V142:V144 V146">
    <cfRule type="containsErrors" dxfId="266" priority="280">
      <formula>ISERROR(V142)</formula>
    </cfRule>
  </conditionalFormatting>
  <conditionalFormatting sqref="Y142:Y144 Y146">
    <cfRule type="containsErrors" dxfId="265" priority="279">
      <formula>ISERROR(Y142)</formula>
    </cfRule>
  </conditionalFormatting>
  <conditionalFormatting sqref="AQ142:AQ144 AQ146">
    <cfRule type="containsErrors" dxfId="264" priority="278">
      <formula>ISERROR(AQ142)</formula>
    </cfRule>
  </conditionalFormatting>
  <conditionalFormatting sqref="AB142:AB144 AB146">
    <cfRule type="containsErrors" dxfId="263" priority="277">
      <formula>ISERROR(AB142)</formula>
    </cfRule>
  </conditionalFormatting>
  <conditionalFormatting sqref="AE142:AE144 AE146">
    <cfRule type="containsErrors" dxfId="262" priority="276">
      <formula>ISERROR(AE142)</formula>
    </cfRule>
  </conditionalFormatting>
  <conditionalFormatting sqref="AH142:AH144 AH146">
    <cfRule type="containsErrors" dxfId="261" priority="275">
      <formula>ISERROR(AH142)</formula>
    </cfRule>
  </conditionalFormatting>
  <conditionalFormatting sqref="AK142:AK144 AK146">
    <cfRule type="containsErrors" dxfId="260" priority="274">
      <formula>ISERROR(AK142)</formula>
    </cfRule>
  </conditionalFormatting>
  <conditionalFormatting sqref="AN170">
    <cfRule type="containsErrors" dxfId="259" priority="52">
      <formula>ISERROR(AN170)</formula>
    </cfRule>
  </conditionalFormatting>
  <conditionalFormatting sqref="G147:G149 G151">
    <cfRule type="containsErrors" dxfId="258" priority="272">
      <formula>ISERROR(G147)</formula>
    </cfRule>
  </conditionalFormatting>
  <conditionalFormatting sqref="J147:J149 J151">
    <cfRule type="containsErrors" dxfId="257" priority="271">
      <formula>ISERROR(J147)</formula>
    </cfRule>
  </conditionalFormatting>
  <conditionalFormatting sqref="M147:M149 M151">
    <cfRule type="containsErrors" dxfId="256" priority="270">
      <formula>ISERROR(M147)</formula>
    </cfRule>
  </conditionalFormatting>
  <conditionalFormatting sqref="P147:P149 P151">
    <cfRule type="containsErrors" dxfId="255" priority="269">
      <formula>ISERROR(P147)</formula>
    </cfRule>
  </conditionalFormatting>
  <conditionalFormatting sqref="S147:S149 S151">
    <cfRule type="containsErrors" dxfId="254" priority="268">
      <formula>ISERROR(S147)</formula>
    </cfRule>
  </conditionalFormatting>
  <conditionalFormatting sqref="V147:V149 V151">
    <cfRule type="containsErrors" dxfId="253" priority="267">
      <formula>ISERROR(V147)</formula>
    </cfRule>
  </conditionalFormatting>
  <conditionalFormatting sqref="Y147:Y149 Y151">
    <cfRule type="containsErrors" dxfId="252" priority="266">
      <formula>ISERROR(Y147)</formula>
    </cfRule>
  </conditionalFormatting>
  <conditionalFormatting sqref="AQ147:AQ149 AQ151">
    <cfRule type="containsErrors" dxfId="251" priority="265">
      <formula>ISERROR(AQ147)</formula>
    </cfRule>
  </conditionalFormatting>
  <conditionalFormatting sqref="AB147:AB149 AB151">
    <cfRule type="containsErrors" dxfId="250" priority="264">
      <formula>ISERROR(AB147)</formula>
    </cfRule>
  </conditionalFormatting>
  <conditionalFormatting sqref="AE147:AE149 AE151">
    <cfRule type="containsErrors" dxfId="249" priority="263">
      <formula>ISERROR(AE147)</formula>
    </cfRule>
  </conditionalFormatting>
  <conditionalFormatting sqref="AH147:AH149 AH151">
    <cfRule type="containsErrors" dxfId="248" priority="262">
      <formula>ISERROR(AH147)</formula>
    </cfRule>
  </conditionalFormatting>
  <conditionalFormatting sqref="AK147:AK149 AK151">
    <cfRule type="containsErrors" dxfId="247" priority="261">
      <formula>ISERROR(AK147)</formula>
    </cfRule>
  </conditionalFormatting>
  <conditionalFormatting sqref="AN152:AN154 AN156">
    <cfRule type="containsErrors" dxfId="246" priority="247">
      <formula>ISERROR(AN152)</formula>
    </cfRule>
  </conditionalFormatting>
  <conditionalFormatting sqref="AN157:AN159 AN161">
    <cfRule type="containsErrors" dxfId="245" priority="234">
      <formula>ISERROR(AN157)</formula>
    </cfRule>
  </conditionalFormatting>
  <conditionalFormatting sqref="AN167:AN169 AN171">
    <cfRule type="containsErrors" dxfId="244" priority="208">
      <formula>ISERROR(AN167)</formula>
    </cfRule>
  </conditionalFormatting>
  <conditionalFormatting sqref="AN175">
    <cfRule type="containsErrors" dxfId="243" priority="39">
      <formula>ISERROR(AN175)</formula>
    </cfRule>
  </conditionalFormatting>
  <conditionalFormatting sqref="G152:G154 G156">
    <cfRule type="containsErrors" dxfId="242" priority="259">
      <formula>ISERROR(G152)</formula>
    </cfRule>
  </conditionalFormatting>
  <conditionalFormatting sqref="J152:J154 J156">
    <cfRule type="containsErrors" dxfId="241" priority="258">
      <formula>ISERROR(J152)</formula>
    </cfRule>
  </conditionalFormatting>
  <conditionalFormatting sqref="M152:M154 M156">
    <cfRule type="containsErrors" dxfId="240" priority="257">
      <formula>ISERROR(M152)</formula>
    </cfRule>
  </conditionalFormatting>
  <conditionalFormatting sqref="P152:P154 P156">
    <cfRule type="containsErrors" dxfId="239" priority="256">
      <formula>ISERROR(P152)</formula>
    </cfRule>
  </conditionalFormatting>
  <conditionalFormatting sqref="S152:S154 S156">
    <cfRule type="containsErrors" dxfId="238" priority="255">
      <formula>ISERROR(S152)</formula>
    </cfRule>
  </conditionalFormatting>
  <conditionalFormatting sqref="V152:V154 V156">
    <cfRule type="containsErrors" dxfId="237" priority="254">
      <formula>ISERROR(V152)</formula>
    </cfRule>
  </conditionalFormatting>
  <conditionalFormatting sqref="Y152:Y154 Y156">
    <cfRule type="containsErrors" dxfId="236" priority="253">
      <formula>ISERROR(Y152)</formula>
    </cfRule>
  </conditionalFormatting>
  <conditionalFormatting sqref="AQ152:AQ154 AQ156">
    <cfRule type="containsErrors" dxfId="235" priority="252">
      <formula>ISERROR(AQ152)</formula>
    </cfRule>
  </conditionalFormatting>
  <conditionalFormatting sqref="AB152:AB154 AB156">
    <cfRule type="containsErrors" dxfId="234" priority="251">
      <formula>ISERROR(AB152)</formula>
    </cfRule>
  </conditionalFormatting>
  <conditionalFormatting sqref="AE152:AE154 AE156">
    <cfRule type="containsErrors" dxfId="233" priority="250">
      <formula>ISERROR(AE152)</formula>
    </cfRule>
  </conditionalFormatting>
  <conditionalFormatting sqref="AH152:AH154 AH156">
    <cfRule type="containsErrors" dxfId="232" priority="249">
      <formula>ISERROR(AH152)</formula>
    </cfRule>
  </conditionalFormatting>
  <conditionalFormatting sqref="AK152:AK154 AK156">
    <cfRule type="containsErrors" dxfId="231" priority="248">
      <formula>ISERROR(AK152)</formula>
    </cfRule>
  </conditionalFormatting>
  <conditionalFormatting sqref="G157:G159 G161">
    <cfRule type="containsErrors" dxfId="230" priority="246">
      <formula>ISERROR(G157)</formula>
    </cfRule>
  </conditionalFormatting>
  <conditionalFormatting sqref="J157:J159 J161">
    <cfRule type="containsErrors" dxfId="229" priority="245">
      <formula>ISERROR(J157)</formula>
    </cfRule>
  </conditionalFormatting>
  <conditionalFormatting sqref="M157:M159 M161">
    <cfRule type="containsErrors" dxfId="228" priority="244">
      <formula>ISERROR(M157)</formula>
    </cfRule>
  </conditionalFormatting>
  <conditionalFormatting sqref="P157:P159 P161">
    <cfRule type="containsErrors" dxfId="227" priority="243">
      <formula>ISERROR(P157)</formula>
    </cfRule>
  </conditionalFormatting>
  <conditionalFormatting sqref="S157:S159 S161">
    <cfRule type="containsErrors" dxfId="226" priority="242">
      <formula>ISERROR(S157)</formula>
    </cfRule>
  </conditionalFormatting>
  <conditionalFormatting sqref="V157:V159 V161">
    <cfRule type="containsErrors" dxfId="225" priority="241">
      <formula>ISERROR(V157)</formula>
    </cfRule>
  </conditionalFormatting>
  <conditionalFormatting sqref="Y157:Y159 Y161">
    <cfRule type="containsErrors" dxfId="224" priority="240">
      <formula>ISERROR(Y157)</formula>
    </cfRule>
  </conditionalFormatting>
  <conditionalFormatting sqref="AQ157:AQ159 AQ161">
    <cfRule type="containsErrors" dxfId="223" priority="239">
      <formula>ISERROR(AQ157)</formula>
    </cfRule>
  </conditionalFormatting>
  <conditionalFormatting sqref="AB157:AB159 AB161">
    <cfRule type="containsErrors" dxfId="222" priority="238">
      <formula>ISERROR(AB157)</formula>
    </cfRule>
  </conditionalFormatting>
  <conditionalFormatting sqref="AE157:AE159 AE161">
    <cfRule type="containsErrors" dxfId="221" priority="237">
      <formula>ISERROR(AE157)</formula>
    </cfRule>
  </conditionalFormatting>
  <conditionalFormatting sqref="AH157:AH159 AH161">
    <cfRule type="containsErrors" dxfId="220" priority="236">
      <formula>ISERROR(AH157)</formula>
    </cfRule>
  </conditionalFormatting>
  <conditionalFormatting sqref="AK157:AK159 AK161">
    <cfRule type="containsErrors" dxfId="219" priority="235">
      <formula>ISERROR(AK157)</formula>
    </cfRule>
  </conditionalFormatting>
  <conditionalFormatting sqref="AN162:AN164 AN166">
    <cfRule type="containsErrors" dxfId="218" priority="221">
      <formula>ISERROR(AN162)</formula>
    </cfRule>
  </conditionalFormatting>
  <conditionalFormatting sqref="G162:G164 G166">
    <cfRule type="containsErrors" dxfId="217" priority="233">
      <formula>ISERROR(G162)</formula>
    </cfRule>
  </conditionalFormatting>
  <conditionalFormatting sqref="J162:J164 J166">
    <cfRule type="containsErrors" dxfId="216" priority="232">
      <formula>ISERROR(J162)</formula>
    </cfRule>
  </conditionalFormatting>
  <conditionalFormatting sqref="M162:M164 M166">
    <cfRule type="containsErrors" dxfId="215" priority="231">
      <formula>ISERROR(M162)</formula>
    </cfRule>
  </conditionalFormatting>
  <conditionalFormatting sqref="P162:P164 P166">
    <cfRule type="containsErrors" dxfId="214" priority="230">
      <formula>ISERROR(P162)</formula>
    </cfRule>
  </conditionalFormatting>
  <conditionalFormatting sqref="S162:S164 S166">
    <cfRule type="containsErrors" dxfId="213" priority="229">
      <formula>ISERROR(S162)</formula>
    </cfRule>
  </conditionalFormatting>
  <conditionalFormatting sqref="V162:V164 V166">
    <cfRule type="containsErrors" dxfId="212" priority="228">
      <formula>ISERROR(V162)</formula>
    </cfRule>
  </conditionalFormatting>
  <conditionalFormatting sqref="Y162:Y164 Y166">
    <cfRule type="containsErrors" dxfId="211" priority="227">
      <formula>ISERROR(Y162)</formula>
    </cfRule>
  </conditionalFormatting>
  <conditionalFormatting sqref="AQ162:AQ164 AQ166">
    <cfRule type="containsErrors" dxfId="210" priority="226">
      <formula>ISERROR(AQ162)</formula>
    </cfRule>
  </conditionalFormatting>
  <conditionalFormatting sqref="AB162:AB164 AB166">
    <cfRule type="containsErrors" dxfId="209" priority="225">
      <formula>ISERROR(AB162)</formula>
    </cfRule>
  </conditionalFormatting>
  <conditionalFormatting sqref="AE162:AE164 AE166">
    <cfRule type="containsErrors" dxfId="208" priority="224">
      <formula>ISERROR(AE162)</formula>
    </cfRule>
  </conditionalFormatting>
  <conditionalFormatting sqref="AH162:AH164 AH166">
    <cfRule type="containsErrors" dxfId="207" priority="223">
      <formula>ISERROR(AH162)</formula>
    </cfRule>
  </conditionalFormatting>
  <conditionalFormatting sqref="AK162:AK164 AK166">
    <cfRule type="containsErrors" dxfId="206" priority="222">
      <formula>ISERROR(AK162)</formula>
    </cfRule>
  </conditionalFormatting>
  <conditionalFormatting sqref="G167:G169 G171">
    <cfRule type="containsErrors" dxfId="205" priority="220">
      <formula>ISERROR(G167)</formula>
    </cfRule>
  </conditionalFormatting>
  <conditionalFormatting sqref="J167:J169 J171">
    <cfRule type="containsErrors" dxfId="204" priority="219">
      <formula>ISERROR(J167)</formula>
    </cfRule>
  </conditionalFormatting>
  <conditionalFormatting sqref="M167:M169 M171">
    <cfRule type="containsErrors" dxfId="203" priority="218">
      <formula>ISERROR(M167)</formula>
    </cfRule>
  </conditionalFormatting>
  <conditionalFormatting sqref="P167:P169 P171">
    <cfRule type="containsErrors" dxfId="202" priority="217">
      <formula>ISERROR(P167)</formula>
    </cfRule>
  </conditionalFormatting>
  <conditionalFormatting sqref="S167:S169 S171">
    <cfRule type="containsErrors" dxfId="201" priority="216">
      <formula>ISERROR(S167)</formula>
    </cfRule>
  </conditionalFormatting>
  <conditionalFormatting sqref="V167:V169 V171">
    <cfRule type="containsErrors" dxfId="200" priority="215">
      <formula>ISERROR(V167)</formula>
    </cfRule>
  </conditionalFormatting>
  <conditionalFormatting sqref="Y167:Y169 Y171">
    <cfRule type="containsErrors" dxfId="199" priority="214">
      <formula>ISERROR(Y167)</formula>
    </cfRule>
  </conditionalFormatting>
  <conditionalFormatting sqref="AQ167:AQ169 AQ171">
    <cfRule type="containsErrors" dxfId="198" priority="213">
      <formula>ISERROR(AQ167)</formula>
    </cfRule>
  </conditionalFormatting>
  <conditionalFormatting sqref="AB167:AB169 AB171">
    <cfRule type="containsErrors" dxfId="197" priority="212">
      <formula>ISERROR(AB167)</formula>
    </cfRule>
  </conditionalFormatting>
  <conditionalFormatting sqref="AE167:AE169 AE171">
    <cfRule type="containsErrors" dxfId="196" priority="211">
      <formula>ISERROR(AE167)</formula>
    </cfRule>
  </conditionalFormatting>
  <conditionalFormatting sqref="AH167:AH169 AH171">
    <cfRule type="containsErrors" dxfId="195" priority="210">
      <formula>ISERROR(AH167)</formula>
    </cfRule>
  </conditionalFormatting>
  <conditionalFormatting sqref="AK167:AK169 AK171">
    <cfRule type="containsErrors" dxfId="194" priority="209">
      <formula>ISERROR(AK167)</formula>
    </cfRule>
  </conditionalFormatting>
  <conditionalFormatting sqref="G172:G174 G176">
    <cfRule type="containsErrors" dxfId="193" priority="207">
      <formula>ISERROR(G172)</formula>
    </cfRule>
  </conditionalFormatting>
  <conditionalFormatting sqref="J172:J174 J176">
    <cfRule type="containsErrors" dxfId="192" priority="206">
      <formula>ISERROR(J172)</formula>
    </cfRule>
  </conditionalFormatting>
  <conditionalFormatting sqref="M172:M174 M176">
    <cfRule type="containsErrors" dxfId="191" priority="205">
      <formula>ISERROR(M172)</formula>
    </cfRule>
  </conditionalFormatting>
  <conditionalFormatting sqref="P172:P174 P176">
    <cfRule type="containsErrors" dxfId="190" priority="204">
      <formula>ISERROR(P172)</formula>
    </cfRule>
  </conditionalFormatting>
  <conditionalFormatting sqref="S172:S174 S176">
    <cfRule type="containsErrors" dxfId="189" priority="203">
      <formula>ISERROR(S172)</formula>
    </cfRule>
  </conditionalFormatting>
  <conditionalFormatting sqref="V172:V174 V176">
    <cfRule type="containsErrors" dxfId="188" priority="202">
      <formula>ISERROR(V172)</formula>
    </cfRule>
  </conditionalFormatting>
  <conditionalFormatting sqref="Y172:Y174 Y176">
    <cfRule type="containsErrors" dxfId="187" priority="201">
      <formula>ISERROR(Y172)</formula>
    </cfRule>
  </conditionalFormatting>
  <conditionalFormatting sqref="AQ172:AQ174 AQ176">
    <cfRule type="containsErrors" dxfId="186" priority="200">
      <formula>ISERROR(AQ172)</formula>
    </cfRule>
  </conditionalFormatting>
  <conditionalFormatting sqref="AB172:AB174 AB176">
    <cfRule type="containsErrors" dxfId="185" priority="199">
      <formula>ISERROR(AB172)</formula>
    </cfRule>
  </conditionalFormatting>
  <conditionalFormatting sqref="AE172:AE174 AE176">
    <cfRule type="containsErrors" dxfId="184" priority="198">
      <formula>ISERROR(AE172)</formula>
    </cfRule>
  </conditionalFormatting>
  <conditionalFormatting sqref="AH172:AH174 AH176">
    <cfRule type="containsErrors" dxfId="183" priority="197">
      <formula>ISERROR(AH172)</formula>
    </cfRule>
  </conditionalFormatting>
  <conditionalFormatting sqref="AK172:AK174 AK176">
    <cfRule type="containsErrors" dxfId="182" priority="196">
      <formula>ISERROR(AK172)</formula>
    </cfRule>
  </conditionalFormatting>
  <conditionalFormatting sqref="G177:G179 G181">
    <cfRule type="containsErrors" dxfId="181" priority="194">
      <formula>ISERROR(G177)</formula>
    </cfRule>
  </conditionalFormatting>
  <conditionalFormatting sqref="J177:J179 J181">
    <cfRule type="containsErrors" dxfId="180" priority="193">
      <formula>ISERROR(J177)</formula>
    </cfRule>
  </conditionalFormatting>
  <conditionalFormatting sqref="M177:M179 M181">
    <cfRule type="containsErrors" dxfId="179" priority="192">
      <formula>ISERROR(M177)</formula>
    </cfRule>
  </conditionalFormatting>
  <conditionalFormatting sqref="P177:P179 P181">
    <cfRule type="containsErrors" dxfId="178" priority="191">
      <formula>ISERROR(P177)</formula>
    </cfRule>
  </conditionalFormatting>
  <conditionalFormatting sqref="S177:S179 S181">
    <cfRule type="containsErrors" dxfId="177" priority="190">
      <formula>ISERROR(S177)</formula>
    </cfRule>
  </conditionalFormatting>
  <conditionalFormatting sqref="V177:V179 V181">
    <cfRule type="containsErrors" dxfId="176" priority="189">
      <formula>ISERROR(V177)</formula>
    </cfRule>
  </conditionalFormatting>
  <conditionalFormatting sqref="Y177:Y179 Y181">
    <cfRule type="containsErrors" dxfId="175" priority="188">
      <formula>ISERROR(Y177)</formula>
    </cfRule>
  </conditionalFormatting>
  <conditionalFormatting sqref="AQ177:AQ179 AQ181">
    <cfRule type="containsErrors" dxfId="174" priority="187">
      <formula>ISERROR(AQ177)</formula>
    </cfRule>
  </conditionalFormatting>
  <conditionalFormatting sqref="AB177:AB179 AB181">
    <cfRule type="containsErrors" dxfId="173" priority="186">
      <formula>ISERROR(AB177)</formula>
    </cfRule>
  </conditionalFormatting>
  <conditionalFormatting sqref="AE177:AE179 AE181">
    <cfRule type="containsErrors" dxfId="172" priority="185">
      <formula>ISERROR(AE177)</formula>
    </cfRule>
  </conditionalFormatting>
  <conditionalFormatting sqref="AH177:AH179 AH181">
    <cfRule type="containsErrors" dxfId="171" priority="184">
      <formula>ISERROR(AH177)</formula>
    </cfRule>
  </conditionalFormatting>
  <conditionalFormatting sqref="AK177:AK179 AK181">
    <cfRule type="containsErrors" dxfId="170" priority="183">
      <formula>ISERROR(AK177)</formula>
    </cfRule>
  </conditionalFormatting>
  <conditionalFormatting sqref="AQ125">
    <cfRule type="containsErrors" dxfId="169" priority="181">
      <formula>ISERROR(AQ125)</formula>
    </cfRule>
  </conditionalFormatting>
  <conditionalFormatting sqref="G125">
    <cfRule type="containsErrors" dxfId="168" priority="180">
      <formula>ISERROR(G125)</formula>
    </cfRule>
  </conditionalFormatting>
  <conditionalFormatting sqref="J125">
    <cfRule type="containsErrors" dxfId="167" priority="179">
      <formula>ISERROR(J125)</formula>
    </cfRule>
  </conditionalFormatting>
  <conditionalFormatting sqref="M125">
    <cfRule type="containsErrors" dxfId="166" priority="178">
      <formula>ISERROR(M125)</formula>
    </cfRule>
  </conditionalFormatting>
  <conditionalFormatting sqref="P125">
    <cfRule type="containsErrors" dxfId="165" priority="177">
      <formula>ISERROR(P125)</formula>
    </cfRule>
  </conditionalFormatting>
  <conditionalFormatting sqref="S125">
    <cfRule type="containsErrors" dxfId="164" priority="176">
      <formula>ISERROR(S125)</formula>
    </cfRule>
  </conditionalFormatting>
  <conditionalFormatting sqref="V125">
    <cfRule type="containsErrors" dxfId="163" priority="175">
      <formula>ISERROR(V125)</formula>
    </cfRule>
  </conditionalFormatting>
  <conditionalFormatting sqref="Y125">
    <cfRule type="containsErrors" dxfId="162" priority="174">
      <formula>ISERROR(Y125)</formula>
    </cfRule>
  </conditionalFormatting>
  <conditionalFormatting sqref="AB125">
    <cfRule type="containsErrors" dxfId="161" priority="173">
      <formula>ISERROR(AB125)</formula>
    </cfRule>
  </conditionalFormatting>
  <conditionalFormatting sqref="AE125">
    <cfRule type="containsErrors" dxfId="160" priority="172">
      <formula>ISERROR(AE125)</formula>
    </cfRule>
  </conditionalFormatting>
  <conditionalFormatting sqref="AH125">
    <cfRule type="containsErrors" dxfId="159" priority="171">
      <formula>ISERROR(AH125)</formula>
    </cfRule>
  </conditionalFormatting>
  <conditionalFormatting sqref="AK125">
    <cfRule type="containsErrors" dxfId="158" priority="170">
      <formula>ISERROR(AK125)</formula>
    </cfRule>
  </conditionalFormatting>
  <conditionalFormatting sqref="AQ130">
    <cfRule type="containsErrors" dxfId="157" priority="168">
      <formula>ISERROR(AQ130)</formula>
    </cfRule>
  </conditionalFormatting>
  <conditionalFormatting sqref="G130">
    <cfRule type="containsErrors" dxfId="156" priority="167">
      <formula>ISERROR(G130)</formula>
    </cfRule>
  </conditionalFormatting>
  <conditionalFormatting sqref="J130">
    <cfRule type="containsErrors" dxfId="155" priority="166">
      <formula>ISERROR(J130)</formula>
    </cfRule>
  </conditionalFormatting>
  <conditionalFormatting sqref="M130">
    <cfRule type="containsErrors" dxfId="154" priority="165">
      <formula>ISERROR(M130)</formula>
    </cfRule>
  </conditionalFormatting>
  <conditionalFormatting sqref="P130">
    <cfRule type="containsErrors" dxfId="153" priority="164">
      <formula>ISERROR(P130)</formula>
    </cfRule>
  </conditionalFormatting>
  <conditionalFormatting sqref="S130">
    <cfRule type="containsErrors" dxfId="152" priority="163">
      <formula>ISERROR(S130)</formula>
    </cfRule>
  </conditionalFormatting>
  <conditionalFormatting sqref="V130">
    <cfRule type="containsErrors" dxfId="151" priority="162">
      <formula>ISERROR(V130)</formula>
    </cfRule>
  </conditionalFormatting>
  <conditionalFormatting sqref="Y130">
    <cfRule type="containsErrors" dxfId="150" priority="161">
      <formula>ISERROR(Y130)</formula>
    </cfRule>
  </conditionalFormatting>
  <conditionalFormatting sqref="AB130">
    <cfRule type="containsErrors" dxfId="149" priority="160">
      <formula>ISERROR(AB130)</formula>
    </cfRule>
  </conditionalFormatting>
  <conditionalFormatting sqref="AE130">
    <cfRule type="containsErrors" dxfId="148" priority="159">
      <formula>ISERROR(AE130)</formula>
    </cfRule>
  </conditionalFormatting>
  <conditionalFormatting sqref="AH130">
    <cfRule type="containsErrors" dxfId="147" priority="158">
      <formula>ISERROR(AH130)</formula>
    </cfRule>
  </conditionalFormatting>
  <conditionalFormatting sqref="AK130">
    <cfRule type="containsErrors" dxfId="146" priority="157">
      <formula>ISERROR(AK130)</formula>
    </cfRule>
  </conditionalFormatting>
  <conditionalFormatting sqref="AQ135">
    <cfRule type="containsErrors" dxfId="145" priority="155">
      <formula>ISERROR(AQ135)</formula>
    </cfRule>
  </conditionalFormatting>
  <conditionalFormatting sqref="G135">
    <cfRule type="containsErrors" dxfId="144" priority="154">
      <formula>ISERROR(G135)</formula>
    </cfRule>
  </conditionalFormatting>
  <conditionalFormatting sqref="J135">
    <cfRule type="containsErrors" dxfId="143" priority="153">
      <formula>ISERROR(J135)</formula>
    </cfRule>
  </conditionalFormatting>
  <conditionalFormatting sqref="M135">
    <cfRule type="containsErrors" dxfId="142" priority="152">
      <formula>ISERROR(M135)</formula>
    </cfRule>
  </conditionalFormatting>
  <conditionalFormatting sqref="P135">
    <cfRule type="containsErrors" dxfId="141" priority="151">
      <formula>ISERROR(P135)</formula>
    </cfRule>
  </conditionalFormatting>
  <conditionalFormatting sqref="S135">
    <cfRule type="containsErrors" dxfId="140" priority="150">
      <formula>ISERROR(S135)</formula>
    </cfRule>
  </conditionalFormatting>
  <conditionalFormatting sqref="V135">
    <cfRule type="containsErrors" dxfId="139" priority="149">
      <formula>ISERROR(V135)</formula>
    </cfRule>
  </conditionalFormatting>
  <conditionalFormatting sqref="Y135">
    <cfRule type="containsErrors" dxfId="138" priority="148">
      <formula>ISERROR(Y135)</formula>
    </cfRule>
  </conditionalFormatting>
  <conditionalFormatting sqref="AB135">
    <cfRule type="containsErrors" dxfId="137" priority="147">
      <formula>ISERROR(AB135)</formula>
    </cfRule>
  </conditionalFormatting>
  <conditionalFormatting sqref="AE135">
    <cfRule type="containsErrors" dxfId="136" priority="146">
      <formula>ISERROR(AE135)</formula>
    </cfRule>
  </conditionalFormatting>
  <conditionalFormatting sqref="AH135">
    <cfRule type="containsErrors" dxfId="135" priority="145">
      <formula>ISERROR(AH135)</formula>
    </cfRule>
  </conditionalFormatting>
  <conditionalFormatting sqref="AK135">
    <cfRule type="containsErrors" dxfId="134" priority="144">
      <formula>ISERROR(AK135)</formula>
    </cfRule>
  </conditionalFormatting>
  <conditionalFormatting sqref="AQ140">
    <cfRule type="containsErrors" dxfId="133" priority="142">
      <formula>ISERROR(AQ140)</formula>
    </cfRule>
  </conditionalFormatting>
  <conditionalFormatting sqref="G140">
    <cfRule type="containsErrors" dxfId="132" priority="141">
      <formula>ISERROR(G140)</formula>
    </cfRule>
  </conditionalFormatting>
  <conditionalFormatting sqref="J140">
    <cfRule type="containsErrors" dxfId="131" priority="140">
      <formula>ISERROR(J140)</formula>
    </cfRule>
  </conditionalFormatting>
  <conditionalFormatting sqref="M140">
    <cfRule type="containsErrors" dxfId="130" priority="139">
      <formula>ISERROR(M140)</formula>
    </cfRule>
  </conditionalFormatting>
  <conditionalFormatting sqref="P140">
    <cfRule type="containsErrors" dxfId="129" priority="138">
      <formula>ISERROR(P140)</formula>
    </cfRule>
  </conditionalFormatting>
  <conditionalFormatting sqref="S140">
    <cfRule type="containsErrors" dxfId="128" priority="137">
      <formula>ISERROR(S140)</formula>
    </cfRule>
  </conditionalFormatting>
  <conditionalFormatting sqref="V140">
    <cfRule type="containsErrors" dxfId="127" priority="136">
      <formula>ISERROR(V140)</formula>
    </cfRule>
  </conditionalFormatting>
  <conditionalFormatting sqref="Y140">
    <cfRule type="containsErrors" dxfId="126" priority="135">
      <formula>ISERROR(Y140)</formula>
    </cfRule>
  </conditionalFormatting>
  <conditionalFormatting sqref="AB140">
    <cfRule type="containsErrors" dxfId="125" priority="134">
      <formula>ISERROR(AB140)</formula>
    </cfRule>
  </conditionalFormatting>
  <conditionalFormatting sqref="AE140">
    <cfRule type="containsErrors" dxfId="124" priority="133">
      <formula>ISERROR(AE140)</formula>
    </cfRule>
  </conditionalFormatting>
  <conditionalFormatting sqref="AH140">
    <cfRule type="containsErrors" dxfId="123" priority="132">
      <formula>ISERROR(AH140)</formula>
    </cfRule>
  </conditionalFormatting>
  <conditionalFormatting sqref="AK140">
    <cfRule type="containsErrors" dxfId="122" priority="131">
      <formula>ISERROR(AK140)</formula>
    </cfRule>
  </conditionalFormatting>
  <conditionalFormatting sqref="AQ145">
    <cfRule type="containsErrors" dxfId="121" priority="129">
      <formula>ISERROR(AQ145)</formula>
    </cfRule>
  </conditionalFormatting>
  <conditionalFormatting sqref="G145">
    <cfRule type="containsErrors" dxfId="120" priority="128">
      <formula>ISERROR(G145)</formula>
    </cfRule>
  </conditionalFormatting>
  <conditionalFormatting sqref="J145">
    <cfRule type="containsErrors" dxfId="119" priority="127">
      <formula>ISERROR(J145)</formula>
    </cfRule>
  </conditionalFormatting>
  <conditionalFormatting sqref="M145">
    <cfRule type="containsErrors" dxfId="118" priority="126">
      <formula>ISERROR(M145)</formula>
    </cfRule>
  </conditionalFormatting>
  <conditionalFormatting sqref="P145">
    <cfRule type="containsErrors" dxfId="117" priority="125">
      <formula>ISERROR(P145)</formula>
    </cfRule>
  </conditionalFormatting>
  <conditionalFormatting sqref="S145">
    <cfRule type="containsErrors" dxfId="116" priority="124">
      <formula>ISERROR(S145)</formula>
    </cfRule>
  </conditionalFormatting>
  <conditionalFormatting sqref="V145">
    <cfRule type="containsErrors" dxfId="115" priority="123">
      <formula>ISERROR(V145)</formula>
    </cfRule>
  </conditionalFormatting>
  <conditionalFormatting sqref="Y145">
    <cfRule type="containsErrors" dxfId="114" priority="122">
      <formula>ISERROR(Y145)</formula>
    </cfRule>
  </conditionalFormatting>
  <conditionalFormatting sqref="AB145">
    <cfRule type="containsErrors" dxfId="113" priority="121">
      <formula>ISERROR(AB145)</formula>
    </cfRule>
  </conditionalFormatting>
  <conditionalFormatting sqref="AE145">
    <cfRule type="containsErrors" dxfId="112" priority="120">
      <formula>ISERROR(AE145)</formula>
    </cfRule>
  </conditionalFormatting>
  <conditionalFormatting sqref="AH145">
    <cfRule type="containsErrors" dxfId="111" priority="119">
      <formula>ISERROR(AH145)</formula>
    </cfRule>
  </conditionalFormatting>
  <conditionalFormatting sqref="AK145">
    <cfRule type="containsErrors" dxfId="110" priority="118">
      <formula>ISERROR(AK145)</formula>
    </cfRule>
  </conditionalFormatting>
  <conditionalFormatting sqref="AQ150">
    <cfRule type="containsErrors" dxfId="109" priority="116">
      <formula>ISERROR(AQ150)</formula>
    </cfRule>
  </conditionalFormatting>
  <conditionalFormatting sqref="G150">
    <cfRule type="containsErrors" dxfId="108" priority="115">
      <formula>ISERROR(G150)</formula>
    </cfRule>
  </conditionalFormatting>
  <conditionalFormatting sqref="J150">
    <cfRule type="containsErrors" dxfId="107" priority="114">
      <formula>ISERROR(J150)</formula>
    </cfRule>
  </conditionalFormatting>
  <conditionalFormatting sqref="M150">
    <cfRule type="containsErrors" dxfId="106" priority="113">
      <formula>ISERROR(M150)</formula>
    </cfRule>
  </conditionalFormatting>
  <conditionalFormatting sqref="P150">
    <cfRule type="containsErrors" dxfId="105" priority="112">
      <formula>ISERROR(P150)</formula>
    </cfRule>
  </conditionalFormatting>
  <conditionalFormatting sqref="S150">
    <cfRule type="containsErrors" dxfId="104" priority="111">
      <formula>ISERROR(S150)</formula>
    </cfRule>
  </conditionalFormatting>
  <conditionalFormatting sqref="V150">
    <cfRule type="containsErrors" dxfId="103" priority="110">
      <formula>ISERROR(V150)</formula>
    </cfRule>
  </conditionalFormatting>
  <conditionalFormatting sqref="Y150">
    <cfRule type="containsErrors" dxfId="102" priority="109">
      <formula>ISERROR(Y150)</formula>
    </cfRule>
  </conditionalFormatting>
  <conditionalFormatting sqref="AB150">
    <cfRule type="containsErrors" dxfId="101" priority="108">
      <formula>ISERROR(AB150)</formula>
    </cfRule>
  </conditionalFormatting>
  <conditionalFormatting sqref="AE150">
    <cfRule type="containsErrors" dxfId="100" priority="107">
      <formula>ISERROR(AE150)</formula>
    </cfRule>
  </conditionalFormatting>
  <conditionalFormatting sqref="AH150">
    <cfRule type="containsErrors" dxfId="99" priority="106">
      <formula>ISERROR(AH150)</formula>
    </cfRule>
  </conditionalFormatting>
  <conditionalFormatting sqref="AK150">
    <cfRule type="containsErrors" dxfId="98" priority="105">
      <formula>ISERROR(AK150)</formula>
    </cfRule>
  </conditionalFormatting>
  <conditionalFormatting sqref="AQ155">
    <cfRule type="containsErrors" dxfId="97" priority="103">
      <formula>ISERROR(AQ155)</formula>
    </cfRule>
  </conditionalFormatting>
  <conditionalFormatting sqref="G155">
    <cfRule type="containsErrors" dxfId="96" priority="102">
      <formula>ISERROR(G155)</formula>
    </cfRule>
  </conditionalFormatting>
  <conditionalFormatting sqref="J155">
    <cfRule type="containsErrors" dxfId="95" priority="101">
      <formula>ISERROR(J155)</formula>
    </cfRule>
  </conditionalFormatting>
  <conditionalFormatting sqref="M155">
    <cfRule type="containsErrors" dxfId="94" priority="100">
      <formula>ISERROR(M155)</formula>
    </cfRule>
  </conditionalFormatting>
  <conditionalFormatting sqref="P155">
    <cfRule type="containsErrors" dxfId="93" priority="99">
      <formula>ISERROR(P155)</formula>
    </cfRule>
  </conditionalFormatting>
  <conditionalFormatting sqref="S155">
    <cfRule type="containsErrors" dxfId="92" priority="98">
      <formula>ISERROR(S155)</formula>
    </cfRule>
  </conditionalFormatting>
  <conditionalFormatting sqref="V155">
    <cfRule type="containsErrors" dxfId="91" priority="97">
      <formula>ISERROR(V155)</formula>
    </cfRule>
  </conditionalFormatting>
  <conditionalFormatting sqref="Y155">
    <cfRule type="containsErrors" dxfId="90" priority="96">
      <formula>ISERROR(Y155)</formula>
    </cfRule>
  </conditionalFormatting>
  <conditionalFormatting sqref="AB155">
    <cfRule type="containsErrors" dxfId="89" priority="95">
      <formula>ISERROR(AB155)</formula>
    </cfRule>
  </conditionalFormatting>
  <conditionalFormatting sqref="AE155">
    <cfRule type="containsErrors" dxfId="88" priority="94">
      <formula>ISERROR(AE155)</formula>
    </cfRule>
  </conditionalFormatting>
  <conditionalFormatting sqref="AH155">
    <cfRule type="containsErrors" dxfId="87" priority="93">
      <formula>ISERROR(AH155)</formula>
    </cfRule>
  </conditionalFormatting>
  <conditionalFormatting sqref="AK155">
    <cfRule type="containsErrors" dxfId="86" priority="92">
      <formula>ISERROR(AK155)</formula>
    </cfRule>
  </conditionalFormatting>
  <conditionalFormatting sqref="AQ160">
    <cfRule type="containsErrors" dxfId="85" priority="90">
      <formula>ISERROR(AQ160)</formula>
    </cfRule>
  </conditionalFormatting>
  <conditionalFormatting sqref="G160">
    <cfRule type="containsErrors" dxfId="84" priority="89">
      <formula>ISERROR(G160)</formula>
    </cfRule>
  </conditionalFormatting>
  <conditionalFormatting sqref="J160">
    <cfRule type="containsErrors" dxfId="83" priority="88">
      <formula>ISERROR(J160)</formula>
    </cfRule>
  </conditionalFormatting>
  <conditionalFormatting sqref="M160">
    <cfRule type="containsErrors" dxfId="82" priority="87">
      <formula>ISERROR(M160)</formula>
    </cfRule>
  </conditionalFormatting>
  <conditionalFormatting sqref="P160">
    <cfRule type="containsErrors" dxfId="81" priority="86">
      <formula>ISERROR(P160)</formula>
    </cfRule>
  </conditionalFormatting>
  <conditionalFormatting sqref="S160">
    <cfRule type="containsErrors" dxfId="80" priority="85">
      <formula>ISERROR(S160)</formula>
    </cfRule>
  </conditionalFormatting>
  <conditionalFormatting sqref="V160">
    <cfRule type="containsErrors" dxfId="79" priority="84">
      <formula>ISERROR(V160)</formula>
    </cfRule>
  </conditionalFormatting>
  <conditionalFormatting sqref="Y160">
    <cfRule type="containsErrors" dxfId="78" priority="83">
      <formula>ISERROR(Y160)</formula>
    </cfRule>
  </conditionalFormatting>
  <conditionalFormatting sqref="AB160">
    <cfRule type="containsErrors" dxfId="77" priority="82">
      <formula>ISERROR(AB160)</formula>
    </cfRule>
  </conditionalFormatting>
  <conditionalFormatting sqref="AE160">
    <cfRule type="containsErrors" dxfId="76" priority="81">
      <formula>ISERROR(AE160)</formula>
    </cfRule>
  </conditionalFormatting>
  <conditionalFormatting sqref="AH160">
    <cfRule type="containsErrors" dxfId="75" priority="80">
      <formula>ISERROR(AH160)</formula>
    </cfRule>
  </conditionalFormatting>
  <conditionalFormatting sqref="AK160">
    <cfRule type="containsErrors" dxfId="74" priority="79">
      <formula>ISERROR(AK160)</formula>
    </cfRule>
  </conditionalFormatting>
  <conditionalFormatting sqref="AQ165">
    <cfRule type="containsErrors" dxfId="73" priority="77">
      <formula>ISERROR(AQ165)</formula>
    </cfRule>
  </conditionalFormatting>
  <conditionalFormatting sqref="G165">
    <cfRule type="containsErrors" dxfId="72" priority="76">
      <formula>ISERROR(G165)</formula>
    </cfRule>
  </conditionalFormatting>
  <conditionalFormatting sqref="J165">
    <cfRule type="containsErrors" dxfId="71" priority="75">
      <formula>ISERROR(J165)</formula>
    </cfRule>
  </conditionalFormatting>
  <conditionalFormatting sqref="M165">
    <cfRule type="containsErrors" dxfId="70" priority="74">
      <formula>ISERROR(M165)</formula>
    </cfRule>
  </conditionalFormatting>
  <conditionalFormatting sqref="P165">
    <cfRule type="containsErrors" dxfId="69" priority="73">
      <formula>ISERROR(P165)</formula>
    </cfRule>
  </conditionalFormatting>
  <conditionalFormatting sqref="S165">
    <cfRule type="containsErrors" dxfId="68" priority="72">
      <formula>ISERROR(S165)</formula>
    </cfRule>
  </conditionalFormatting>
  <conditionalFormatting sqref="V165">
    <cfRule type="containsErrors" dxfId="67" priority="71">
      <formula>ISERROR(V165)</formula>
    </cfRule>
  </conditionalFormatting>
  <conditionalFormatting sqref="Y165">
    <cfRule type="containsErrors" dxfId="66" priority="70">
      <formula>ISERROR(Y165)</formula>
    </cfRule>
  </conditionalFormatting>
  <conditionalFormatting sqref="AB165">
    <cfRule type="containsErrors" dxfId="65" priority="69">
      <formula>ISERROR(AB165)</formula>
    </cfRule>
  </conditionalFormatting>
  <conditionalFormatting sqref="AE165">
    <cfRule type="containsErrors" dxfId="64" priority="68">
      <formula>ISERROR(AE165)</formula>
    </cfRule>
  </conditionalFormatting>
  <conditionalFormatting sqref="AH165">
    <cfRule type="containsErrors" dxfId="63" priority="67">
      <formula>ISERROR(AH165)</formula>
    </cfRule>
  </conditionalFormatting>
  <conditionalFormatting sqref="AK165">
    <cfRule type="containsErrors" dxfId="62" priority="66">
      <formula>ISERROR(AK165)</formula>
    </cfRule>
  </conditionalFormatting>
  <conditionalFormatting sqref="AQ170">
    <cfRule type="containsErrors" dxfId="61" priority="64">
      <formula>ISERROR(AQ170)</formula>
    </cfRule>
  </conditionalFormatting>
  <conditionalFormatting sqref="G170">
    <cfRule type="containsErrors" dxfId="60" priority="63">
      <formula>ISERROR(G170)</formula>
    </cfRule>
  </conditionalFormatting>
  <conditionalFormatting sqref="J170">
    <cfRule type="containsErrors" dxfId="59" priority="62">
      <formula>ISERROR(J170)</formula>
    </cfRule>
  </conditionalFormatting>
  <conditionalFormatting sqref="M170">
    <cfRule type="containsErrors" dxfId="58" priority="61">
      <formula>ISERROR(M170)</formula>
    </cfRule>
  </conditionalFormatting>
  <conditionalFormatting sqref="P170">
    <cfRule type="containsErrors" dxfId="57" priority="60">
      <formula>ISERROR(P170)</formula>
    </cfRule>
  </conditionalFormatting>
  <conditionalFormatting sqref="S170">
    <cfRule type="containsErrors" dxfId="56" priority="59">
      <formula>ISERROR(S170)</formula>
    </cfRule>
  </conditionalFormatting>
  <conditionalFormatting sqref="V170">
    <cfRule type="containsErrors" dxfId="55" priority="58">
      <formula>ISERROR(V170)</formula>
    </cfRule>
  </conditionalFormatting>
  <conditionalFormatting sqref="Y170">
    <cfRule type="containsErrors" dxfId="54" priority="57">
      <formula>ISERROR(Y170)</formula>
    </cfRule>
  </conditionalFormatting>
  <conditionalFormatting sqref="AB170">
    <cfRule type="containsErrors" dxfId="53" priority="56">
      <formula>ISERROR(AB170)</formula>
    </cfRule>
  </conditionalFormatting>
  <conditionalFormatting sqref="AE170">
    <cfRule type="containsErrors" dxfId="52" priority="55">
      <formula>ISERROR(AE170)</formula>
    </cfRule>
  </conditionalFormatting>
  <conditionalFormatting sqref="AH170">
    <cfRule type="containsErrors" dxfId="51" priority="54">
      <formula>ISERROR(AH170)</formula>
    </cfRule>
  </conditionalFormatting>
  <conditionalFormatting sqref="AK170">
    <cfRule type="containsErrors" dxfId="50" priority="53">
      <formula>ISERROR(AK170)</formula>
    </cfRule>
  </conditionalFormatting>
  <conditionalFormatting sqref="AQ175">
    <cfRule type="containsErrors" dxfId="49" priority="51">
      <formula>ISERROR(AQ175)</formula>
    </cfRule>
  </conditionalFormatting>
  <conditionalFormatting sqref="G175">
    <cfRule type="containsErrors" dxfId="48" priority="50">
      <formula>ISERROR(G175)</formula>
    </cfRule>
  </conditionalFormatting>
  <conditionalFormatting sqref="J175">
    <cfRule type="containsErrors" dxfId="47" priority="49">
      <formula>ISERROR(J175)</formula>
    </cfRule>
  </conditionalFormatting>
  <conditionalFormatting sqref="M175">
    <cfRule type="containsErrors" dxfId="46" priority="48">
      <formula>ISERROR(M175)</formula>
    </cfRule>
  </conditionalFormatting>
  <conditionalFormatting sqref="P175">
    <cfRule type="containsErrors" dxfId="45" priority="47">
      <formula>ISERROR(P175)</formula>
    </cfRule>
  </conditionalFormatting>
  <conditionalFormatting sqref="S175">
    <cfRule type="containsErrors" dxfId="44" priority="46">
      <formula>ISERROR(S175)</formula>
    </cfRule>
  </conditionalFormatting>
  <conditionalFormatting sqref="V175">
    <cfRule type="containsErrors" dxfId="43" priority="45">
      <formula>ISERROR(V175)</formula>
    </cfRule>
  </conditionalFormatting>
  <conditionalFormatting sqref="Y175">
    <cfRule type="containsErrors" dxfId="42" priority="44">
      <formula>ISERROR(Y175)</formula>
    </cfRule>
  </conditionalFormatting>
  <conditionalFormatting sqref="AB175">
    <cfRule type="containsErrors" dxfId="41" priority="43">
      <formula>ISERROR(AB175)</formula>
    </cfRule>
  </conditionalFormatting>
  <conditionalFormatting sqref="AE175">
    <cfRule type="containsErrors" dxfId="40" priority="42">
      <formula>ISERROR(AE175)</formula>
    </cfRule>
  </conditionalFormatting>
  <conditionalFormatting sqref="AH175">
    <cfRule type="containsErrors" dxfId="39" priority="41">
      <formula>ISERROR(AH175)</formula>
    </cfRule>
  </conditionalFormatting>
  <conditionalFormatting sqref="AK175">
    <cfRule type="containsErrors" dxfId="38" priority="40">
      <formula>ISERROR(AK175)</formula>
    </cfRule>
  </conditionalFormatting>
  <conditionalFormatting sqref="AN180">
    <cfRule type="containsErrors" dxfId="37" priority="26">
      <formula>ISERROR(AN180)</formula>
    </cfRule>
  </conditionalFormatting>
  <conditionalFormatting sqref="AQ180">
    <cfRule type="containsErrors" dxfId="36" priority="38">
      <formula>ISERROR(AQ180)</formula>
    </cfRule>
  </conditionalFormatting>
  <conditionalFormatting sqref="G180">
    <cfRule type="containsErrors" dxfId="35" priority="37">
      <formula>ISERROR(G180)</formula>
    </cfRule>
  </conditionalFormatting>
  <conditionalFormatting sqref="J180">
    <cfRule type="containsErrors" dxfId="34" priority="36">
      <formula>ISERROR(J180)</formula>
    </cfRule>
  </conditionalFormatting>
  <conditionalFormatting sqref="M180">
    <cfRule type="containsErrors" dxfId="33" priority="35">
      <formula>ISERROR(M180)</formula>
    </cfRule>
  </conditionalFormatting>
  <conditionalFormatting sqref="P180">
    <cfRule type="containsErrors" dxfId="32" priority="34">
      <formula>ISERROR(P180)</formula>
    </cfRule>
  </conditionalFormatting>
  <conditionalFormatting sqref="S180">
    <cfRule type="containsErrors" dxfId="31" priority="33">
      <formula>ISERROR(S180)</formula>
    </cfRule>
  </conditionalFormatting>
  <conditionalFormatting sqref="V180">
    <cfRule type="containsErrors" dxfId="30" priority="32">
      <formula>ISERROR(V180)</formula>
    </cfRule>
  </conditionalFormatting>
  <conditionalFormatting sqref="Y180">
    <cfRule type="containsErrors" dxfId="29" priority="31">
      <formula>ISERROR(Y180)</formula>
    </cfRule>
  </conditionalFormatting>
  <conditionalFormatting sqref="AB180">
    <cfRule type="containsErrors" dxfId="28" priority="30">
      <formula>ISERROR(AB180)</formula>
    </cfRule>
  </conditionalFormatting>
  <conditionalFormatting sqref="AE180">
    <cfRule type="containsErrors" dxfId="27" priority="29">
      <formula>ISERROR(AE180)</formula>
    </cfRule>
  </conditionalFormatting>
  <conditionalFormatting sqref="AH180">
    <cfRule type="containsErrors" dxfId="26" priority="28">
      <formula>ISERROR(AH180)</formula>
    </cfRule>
  </conditionalFormatting>
  <conditionalFormatting sqref="AK180">
    <cfRule type="containsErrors" dxfId="25" priority="27">
      <formula>ISERROR(AK180)</formula>
    </cfRule>
  </conditionalFormatting>
  <conditionalFormatting sqref="AQ201 AN201 AK201 AH201 AE201 AB201 Y201 V201 S201 P201 M201">
    <cfRule type="containsErrors" dxfId="24" priority="25">
      <formula>ISERROR(M201)</formula>
    </cfRule>
  </conditionalFormatting>
  <conditionalFormatting sqref="M14">
    <cfRule type="containsErrors" dxfId="23" priority="24">
      <formula>ISERROR(M14)</formula>
    </cfRule>
  </conditionalFormatting>
  <conditionalFormatting sqref="P14">
    <cfRule type="containsErrors" dxfId="22" priority="23">
      <formula>ISERROR(P14)</formula>
    </cfRule>
  </conditionalFormatting>
  <conditionalFormatting sqref="S14">
    <cfRule type="containsErrors" dxfId="21" priority="22">
      <formula>ISERROR(S14)</formula>
    </cfRule>
  </conditionalFormatting>
  <conditionalFormatting sqref="V14">
    <cfRule type="containsErrors" dxfId="20" priority="21">
      <formula>ISERROR(V14)</formula>
    </cfRule>
  </conditionalFormatting>
  <conditionalFormatting sqref="Y14">
    <cfRule type="containsErrors" dxfId="19" priority="20">
      <formula>ISERROR(Y14)</formula>
    </cfRule>
  </conditionalFormatting>
  <conditionalFormatting sqref="AB14">
    <cfRule type="containsErrors" dxfId="18" priority="19">
      <formula>ISERROR(AB14)</formula>
    </cfRule>
  </conditionalFormatting>
  <conditionalFormatting sqref="AE14">
    <cfRule type="containsErrors" dxfId="17" priority="18">
      <formula>ISERROR(AE14)</formula>
    </cfRule>
  </conditionalFormatting>
  <conditionalFormatting sqref="AH14">
    <cfRule type="containsErrors" dxfId="16" priority="17">
      <formula>ISERROR(AH14)</formula>
    </cfRule>
  </conditionalFormatting>
  <conditionalFormatting sqref="AK14">
    <cfRule type="containsErrors" dxfId="15" priority="16">
      <formula>ISERROR(AK14)</formula>
    </cfRule>
  </conditionalFormatting>
  <conditionalFormatting sqref="AN14">
    <cfRule type="containsErrors" dxfId="14" priority="15">
      <formula>ISERROR(AN14)</formula>
    </cfRule>
  </conditionalFormatting>
  <conditionalFormatting sqref="AQ14">
    <cfRule type="containsErrors" dxfId="13" priority="14">
      <formula>ISERROR(AQ14)</formula>
    </cfRule>
  </conditionalFormatting>
  <conditionalFormatting sqref="G115 J115">
    <cfRule type="containsErrors" dxfId="12" priority="13">
      <formula>ISERROR(G114)</formula>
    </cfRule>
  </conditionalFormatting>
  <conditionalFormatting sqref="M115">
    <cfRule type="containsErrors" dxfId="11" priority="12">
      <formula>ISERROR(M114)</formula>
    </cfRule>
  </conditionalFormatting>
  <conditionalFormatting sqref="P115">
    <cfRule type="containsErrors" dxfId="10" priority="11">
      <formula>ISERROR(P114)</formula>
    </cfRule>
  </conditionalFormatting>
  <conditionalFormatting sqref="S115">
    <cfRule type="containsErrors" dxfId="9" priority="10">
      <formula>ISERROR(S114)</formula>
    </cfRule>
  </conditionalFormatting>
  <conditionalFormatting sqref="V115">
    <cfRule type="containsErrors" dxfId="8" priority="9">
      <formula>ISERROR(V114)</formula>
    </cfRule>
  </conditionalFormatting>
  <conditionalFormatting sqref="Y115">
    <cfRule type="containsErrors" dxfId="7" priority="8">
      <formula>ISERROR(Y114)</formula>
    </cfRule>
  </conditionalFormatting>
  <conditionalFormatting sqref="AB115">
    <cfRule type="containsErrors" dxfId="6" priority="7">
      <formula>ISERROR(AB114)</formula>
    </cfRule>
  </conditionalFormatting>
  <conditionalFormatting sqref="AE115">
    <cfRule type="containsErrors" dxfId="5" priority="6">
      <formula>ISERROR(AE114)</formula>
    </cfRule>
  </conditionalFormatting>
  <conditionalFormatting sqref="AH115">
    <cfRule type="containsErrors" dxfId="4" priority="5">
      <formula>ISERROR(AH114)</formula>
    </cfRule>
  </conditionalFormatting>
  <conditionalFormatting sqref="AK115">
    <cfRule type="containsErrors" dxfId="3" priority="4">
      <formula>ISERROR(AK114)</formula>
    </cfRule>
  </conditionalFormatting>
  <conditionalFormatting sqref="AN115">
    <cfRule type="containsErrors" dxfId="2" priority="3">
      <formula>ISERROR(AN114)</formula>
    </cfRule>
  </conditionalFormatting>
  <conditionalFormatting sqref="AQ115">
    <cfRule type="containsErrors" dxfId="1" priority="2">
      <formula>ISERROR(AQ114)</formula>
    </cfRule>
  </conditionalFormatting>
  <conditionalFormatting sqref="A361:P370">
    <cfRule type="containsErrors" dxfId="0" priority="1">
      <formula>ISERROR(A361)</formula>
    </cfRule>
  </conditionalFormatting>
  <pageMargins left="0.25" right="0.25" top="0.75" bottom="0.75" header="0.3" footer="0.3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R40"/>
  <sheetViews>
    <sheetView view="pageBreakPreview" zoomScale="60" zoomScaleNormal="90" workbookViewId="0">
      <selection activeCell="A2" sqref="A2:AN2"/>
    </sheetView>
  </sheetViews>
  <sheetFormatPr defaultColWidth="9.109375" defaultRowHeight="13.8"/>
  <cols>
    <col min="1" max="1" width="4" style="96" customWidth="1"/>
    <col min="2" max="2" width="36" style="97" customWidth="1"/>
    <col min="3" max="3" width="13.44140625" style="97" customWidth="1"/>
    <col min="4" max="4" width="9.88671875" style="97" customWidth="1"/>
    <col min="5" max="6" width="8" style="97" customWidth="1"/>
    <col min="7" max="7" width="5.44140625" style="97" customWidth="1"/>
    <col min="8" max="8" width="4.88671875" style="97" customWidth="1"/>
    <col min="9" max="9" width="6.33203125" style="97" customWidth="1"/>
    <col min="10" max="10" width="5.44140625" style="97" customWidth="1"/>
    <col min="11" max="11" width="6.109375" style="97" customWidth="1"/>
    <col min="12" max="13" width="5.5546875" style="97" customWidth="1"/>
    <col min="14" max="14" width="5.44140625" style="97" customWidth="1"/>
    <col min="15" max="15" width="4.5546875" style="97" customWidth="1"/>
    <col min="16" max="17" width="6.109375" style="97" customWidth="1"/>
    <col min="18" max="18" width="4.44140625" style="97" customWidth="1"/>
    <col min="19" max="19" width="4.88671875" style="97" customWidth="1"/>
    <col min="20" max="20" width="5.33203125" style="97" customWidth="1"/>
    <col min="21" max="21" width="4.6640625" style="97" customWidth="1"/>
    <col min="22" max="22" width="5.6640625" style="97" customWidth="1"/>
    <col min="23" max="23" width="5.109375" style="97" customWidth="1"/>
    <col min="24" max="24" width="5" style="97" customWidth="1"/>
    <col min="25" max="25" width="5.6640625" style="97" customWidth="1"/>
    <col min="26" max="27" width="5" style="97" customWidth="1"/>
    <col min="28" max="28" width="4.6640625" style="97" customWidth="1"/>
    <col min="29" max="29" width="4.5546875" style="97" customWidth="1"/>
    <col min="30" max="30" width="4.33203125" style="97" customWidth="1"/>
    <col min="31" max="31" width="5" style="97" customWidth="1"/>
    <col min="32" max="32" width="5.109375" style="97" customWidth="1"/>
    <col min="33" max="33" width="4.33203125" style="97" customWidth="1"/>
    <col min="34" max="34" width="5" style="97" customWidth="1"/>
    <col min="35" max="35" width="5.109375" style="97" customWidth="1"/>
    <col min="36" max="36" width="4.5546875" style="97" customWidth="1"/>
    <col min="37" max="37" width="4.6640625" style="97" customWidth="1"/>
    <col min="38" max="38" width="6" style="97" customWidth="1"/>
    <col min="39" max="39" width="5.33203125" style="97" customWidth="1"/>
    <col min="40" max="40" width="10.44140625" style="97" customWidth="1"/>
    <col min="41" max="41" width="8.6640625" style="97" customWidth="1"/>
    <col min="42" max="42" width="6.109375" style="97" customWidth="1"/>
    <col min="43" max="43" width="14.88671875" style="97" customWidth="1"/>
    <col min="44" max="16384" width="9.109375" style="97"/>
  </cols>
  <sheetData>
    <row r="1" spans="1:70">
      <c r="AE1" s="393" t="s">
        <v>288</v>
      </c>
      <c r="AF1" s="393"/>
      <c r="AG1" s="393"/>
      <c r="AH1" s="393"/>
      <c r="AI1" s="393"/>
      <c r="AJ1" s="393"/>
      <c r="AK1" s="393"/>
      <c r="AL1" s="393"/>
      <c r="AM1" s="393"/>
    </row>
    <row r="2" spans="1:70" s="99" customFormat="1" ht="15.75" customHeight="1">
      <c r="A2" s="394" t="s">
        <v>479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98"/>
      <c r="AP2" s="98"/>
    </row>
    <row r="3" spans="1:70" s="99" customFormat="1" ht="15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</row>
    <row r="4" spans="1:70" s="101" customFormat="1" ht="13.2">
      <c r="A4" s="100"/>
    </row>
    <row r="5" spans="1:70" s="101" customFormat="1" ht="12.75" customHeight="1">
      <c r="A5" s="395" t="s">
        <v>0</v>
      </c>
      <c r="B5" s="392" t="s">
        <v>428</v>
      </c>
      <c r="C5" s="392" t="s">
        <v>265</v>
      </c>
      <c r="D5" s="396" t="s">
        <v>434</v>
      </c>
      <c r="E5" s="396"/>
      <c r="F5" s="396"/>
      <c r="G5" s="392" t="s">
        <v>429</v>
      </c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390"/>
    </row>
    <row r="6" spans="1:70" s="101" customFormat="1" ht="64.5" customHeight="1">
      <c r="A6" s="395"/>
      <c r="B6" s="392"/>
      <c r="C6" s="392"/>
      <c r="D6" s="396"/>
      <c r="E6" s="396"/>
      <c r="F6" s="396"/>
      <c r="G6" s="392" t="s">
        <v>17</v>
      </c>
      <c r="H6" s="392"/>
      <c r="I6" s="392"/>
      <c r="J6" s="392" t="s">
        <v>18</v>
      </c>
      <c r="K6" s="392"/>
      <c r="L6" s="392"/>
      <c r="M6" s="392" t="s">
        <v>22</v>
      </c>
      <c r="N6" s="392"/>
      <c r="O6" s="392"/>
      <c r="P6" s="392" t="s">
        <v>24</v>
      </c>
      <c r="Q6" s="392"/>
      <c r="R6" s="392"/>
      <c r="S6" s="392" t="s">
        <v>25</v>
      </c>
      <c r="T6" s="392"/>
      <c r="U6" s="392"/>
      <c r="V6" s="392" t="s">
        <v>26</v>
      </c>
      <c r="W6" s="392"/>
      <c r="X6" s="392"/>
      <c r="Y6" s="392" t="s">
        <v>28</v>
      </c>
      <c r="Z6" s="392"/>
      <c r="AA6" s="392"/>
      <c r="AB6" s="392" t="s">
        <v>29</v>
      </c>
      <c r="AC6" s="392"/>
      <c r="AD6" s="392"/>
      <c r="AE6" s="392" t="s">
        <v>30</v>
      </c>
      <c r="AF6" s="392"/>
      <c r="AG6" s="392"/>
      <c r="AH6" s="392" t="s">
        <v>32</v>
      </c>
      <c r="AI6" s="392"/>
      <c r="AJ6" s="392"/>
      <c r="AK6" s="392" t="s">
        <v>33</v>
      </c>
      <c r="AL6" s="392"/>
      <c r="AM6" s="392"/>
      <c r="AN6" s="392" t="s">
        <v>34</v>
      </c>
      <c r="AO6" s="392"/>
      <c r="AP6" s="392"/>
      <c r="AQ6" s="391"/>
    </row>
    <row r="7" spans="1:70" s="102" customFormat="1" ht="26.4">
      <c r="A7" s="220"/>
      <c r="B7" s="220"/>
      <c r="C7" s="220"/>
      <c r="D7" s="221" t="s">
        <v>20</v>
      </c>
      <c r="E7" s="201" t="s">
        <v>21</v>
      </c>
      <c r="F7" s="201" t="s">
        <v>19</v>
      </c>
      <c r="G7" s="201" t="s">
        <v>20</v>
      </c>
      <c r="H7" s="201" t="s">
        <v>21</v>
      </c>
      <c r="I7" s="201" t="s">
        <v>19</v>
      </c>
      <c r="J7" s="201" t="s">
        <v>20</v>
      </c>
      <c r="K7" s="201" t="s">
        <v>21</v>
      </c>
      <c r="L7" s="201" t="s">
        <v>19</v>
      </c>
      <c r="M7" s="221" t="s">
        <v>20</v>
      </c>
      <c r="N7" s="201" t="s">
        <v>21</v>
      </c>
      <c r="O7" s="201" t="s">
        <v>19</v>
      </c>
      <c r="P7" s="221" t="s">
        <v>20</v>
      </c>
      <c r="Q7" s="201" t="s">
        <v>21</v>
      </c>
      <c r="R7" s="201" t="s">
        <v>19</v>
      </c>
      <c r="S7" s="221" t="s">
        <v>20</v>
      </c>
      <c r="T7" s="201" t="s">
        <v>21</v>
      </c>
      <c r="U7" s="201" t="s">
        <v>19</v>
      </c>
      <c r="V7" s="221" t="s">
        <v>20</v>
      </c>
      <c r="W7" s="201" t="s">
        <v>21</v>
      </c>
      <c r="X7" s="201" t="s">
        <v>19</v>
      </c>
      <c r="Y7" s="221" t="s">
        <v>20</v>
      </c>
      <c r="Z7" s="201" t="s">
        <v>21</v>
      </c>
      <c r="AA7" s="201" t="s">
        <v>19</v>
      </c>
      <c r="AB7" s="221" t="s">
        <v>20</v>
      </c>
      <c r="AC7" s="201" t="s">
        <v>21</v>
      </c>
      <c r="AD7" s="201" t="s">
        <v>19</v>
      </c>
      <c r="AE7" s="221" t="s">
        <v>20</v>
      </c>
      <c r="AF7" s="201" t="s">
        <v>21</v>
      </c>
      <c r="AG7" s="201" t="s">
        <v>19</v>
      </c>
      <c r="AH7" s="221" t="s">
        <v>20</v>
      </c>
      <c r="AI7" s="201" t="s">
        <v>21</v>
      </c>
      <c r="AJ7" s="201" t="s">
        <v>19</v>
      </c>
      <c r="AK7" s="221" t="s">
        <v>20</v>
      </c>
      <c r="AL7" s="201" t="s">
        <v>21</v>
      </c>
      <c r="AM7" s="201" t="s">
        <v>19</v>
      </c>
      <c r="AN7" s="221" t="s">
        <v>20</v>
      </c>
      <c r="AO7" s="201" t="s">
        <v>21</v>
      </c>
      <c r="AP7" s="201" t="s">
        <v>19</v>
      </c>
      <c r="AQ7" s="391"/>
    </row>
    <row r="8" spans="1:70" s="101" customFormat="1" ht="66">
      <c r="A8" s="222" t="s">
        <v>267</v>
      </c>
      <c r="B8" s="223" t="s">
        <v>435</v>
      </c>
      <c r="C8" s="224">
        <v>0</v>
      </c>
      <c r="D8" s="225">
        <v>10</v>
      </c>
      <c r="E8" s="226"/>
      <c r="F8" s="226"/>
      <c r="G8" s="226"/>
      <c r="H8" s="226"/>
      <c r="I8" s="249"/>
      <c r="J8" s="226"/>
      <c r="K8" s="226"/>
      <c r="L8" s="226"/>
      <c r="M8" s="226"/>
      <c r="N8" s="226"/>
      <c r="O8" s="226"/>
      <c r="P8" s="227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7"/>
      <c r="AC8" s="227"/>
      <c r="AD8" s="227"/>
      <c r="AE8" s="227"/>
      <c r="AF8" s="226"/>
      <c r="AG8" s="226"/>
      <c r="AH8" s="226"/>
      <c r="AI8" s="226"/>
      <c r="AJ8" s="226"/>
      <c r="AK8" s="226"/>
      <c r="AL8" s="226"/>
      <c r="AM8" s="226"/>
      <c r="AN8" s="225">
        <v>10</v>
      </c>
      <c r="AO8" s="226"/>
      <c r="AP8" s="226"/>
      <c r="AQ8" s="248"/>
    </row>
    <row r="9" spans="1:70" s="101" customFormat="1" ht="81" customHeight="1">
      <c r="A9" s="222" t="s">
        <v>268</v>
      </c>
      <c r="B9" s="223" t="s">
        <v>436</v>
      </c>
      <c r="C9" s="224">
        <v>100</v>
      </c>
      <c r="D9" s="225">
        <v>100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7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7"/>
      <c r="AC9" s="227"/>
      <c r="AD9" s="227"/>
      <c r="AE9" s="227"/>
      <c r="AF9" s="226"/>
      <c r="AG9" s="226"/>
      <c r="AH9" s="226"/>
      <c r="AI9" s="226"/>
      <c r="AJ9" s="226"/>
      <c r="AK9" s="226"/>
      <c r="AL9" s="226"/>
      <c r="AM9" s="226"/>
      <c r="AN9" s="225">
        <v>100</v>
      </c>
      <c r="AO9" s="226"/>
      <c r="AP9" s="226"/>
      <c r="AQ9" s="248"/>
    </row>
    <row r="10" spans="1:70" s="105" customFormat="1" ht="106.5" customHeight="1">
      <c r="A10" s="228">
        <v>3</v>
      </c>
      <c r="B10" s="251" t="s">
        <v>437</v>
      </c>
      <c r="C10" s="255">
        <v>82.4</v>
      </c>
      <c r="D10" s="256">
        <v>84</v>
      </c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7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7"/>
      <c r="AC10" s="226"/>
      <c r="AD10" s="226"/>
      <c r="AE10" s="227"/>
      <c r="AF10" s="226"/>
      <c r="AG10" s="226"/>
      <c r="AH10" s="226"/>
      <c r="AI10" s="226"/>
      <c r="AJ10" s="226"/>
      <c r="AK10" s="226"/>
      <c r="AL10" s="226"/>
      <c r="AM10" s="226"/>
      <c r="AN10" s="230">
        <v>84</v>
      </c>
      <c r="AO10" s="226"/>
      <c r="AP10" s="226"/>
      <c r="AQ10" s="104"/>
      <c r="AR10" s="104"/>
    </row>
    <row r="11" spans="1:70" s="105" customFormat="1" ht="92.4">
      <c r="A11" s="250">
        <v>4</v>
      </c>
      <c r="B11" s="253" t="s">
        <v>438</v>
      </c>
      <c r="C11" s="233">
        <v>71.5</v>
      </c>
      <c r="D11" s="238">
        <v>73.5</v>
      </c>
      <c r="E11" s="254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7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7"/>
      <c r="AC11" s="226"/>
      <c r="AD11" s="226"/>
      <c r="AE11" s="227"/>
      <c r="AF11" s="226"/>
      <c r="AG11" s="226"/>
      <c r="AH11" s="226"/>
      <c r="AI11" s="226"/>
      <c r="AJ11" s="226"/>
      <c r="AK11" s="226"/>
      <c r="AL11" s="226"/>
      <c r="AM11" s="226"/>
      <c r="AN11" s="238">
        <v>73.5</v>
      </c>
      <c r="AO11" s="226"/>
      <c r="AP11" s="226"/>
      <c r="AQ11" s="104"/>
      <c r="AR11" s="104"/>
    </row>
    <row r="12" spans="1:70" s="107" customFormat="1" ht="70.95" customHeight="1">
      <c r="A12" s="250">
        <v>5</v>
      </c>
      <c r="B12" s="253" t="s">
        <v>439</v>
      </c>
      <c r="C12" s="233">
        <v>17</v>
      </c>
      <c r="D12" s="238">
        <v>18</v>
      </c>
      <c r="E12" s="254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7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7"/>
      <c r="AC12" s="226"/>
      <c r="AD12" s="226"/>
      <c r="AE12" s="227"/>
      <c r="AF12" s="226"/>
      <c r="AG12" s="226"/>
      <c r="AH12" s="226"/>
      <c r="AI12" s="226"/>
      <c r="AJ12" s="226"/>
      <c r="AK12" s="226"/>
      <c r="AL12" s="226"/>
      <c r="AM12" s="226"/>
      <c r="AN12" s="238">
        <v>18</v>
      </c>
      <c r="AO12" s="226"/>
      <c r="AP12" s="226"/>
      <c r="AQ12" s="106"/>
      <c r="AR12" s="106"/>
    </row>
    <row r="13" spans="1:70" s="107" customFormat="1" ht="92.4">
      <c r="A13" s="250">
        <v>6</v>
      </c>
      <c r="B13" s="252" t="s">
        <v>440</v>
      </c>
      <c r="C13" s="257">
        <v>0</v>
      </c>
      <c r="D13" s="258">
        <v>0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7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7"/>
      <c r="AC13" s="226"/>
      <c r="AD13" s="226"/>
      <c r="AE13" s="227"/>
      <c r="AF13" s="226"/>
      <c r="AG13" s="226"/>
      <c r="AH13" s="226"/>
      <c r="AI13" s="226"/>
      <c r="AJ13" s="226"/>
      <c r="AK13" s="226"/>
      <c r="AL13" s="226"/>
      <c r="AM13" s="226"/>
      <c r="AN13" s="258">
        <v>0</v>
      </c>
      <c r="AO13" s="226"/>
      <c r="AP13" s="226"/>
      <c r="AQ13" s="106"/>
      <c r="AR13" s="106"/>
    </row>
    <row r="14" spans="1:70" s="107" customFormat="1" ht="64.5" customHeight="1">
      <c r="A14" s="250">
        <v>7</v>
      </c>
      <c r="B14" s="201" t="s">
        <v>441</v>
      </c>
      <c r="C14" s="231">
        <v>1.05</v>
      </c>
      <c r="D14" s="232">
        <v>1.25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7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7"/>
      <c r="AC14" s="226"/>
      <c r="AD14" s="226"/>
      <c r="AE14" s="227"/>
      <c r="AF14" s="226"/>
      <c r="AG14" s="226"/>
      <c r="AH14" s="226"/>
      <c r="AI14" s="226"/>
      <c r="AJ14" s="226"/>
      <c r="AK14" s="226"/>
      <c r="AL14" s="226"/>
      <c r="AM14" s="226"/>
      <c r="AN14" s="232">
        <v>1.25</v>
      </c>
      <c r="AO14" s="226"/>
      <c r="AP14" s="226"/>
      <c r="AQ14" s="106"/>
      <c r="AR14" s="106"/>
    </row>
    <row r="15" spans="1:70" s="95" customFormat="1" ht="111.75" customHeight="1">
      <c r="A15" s="250">
        <v>8</v>
      </c>
      <c r="B15" s="201" t="s">
        <v>442</v>
      </c>
      <c r="C15" s="228">
        <v>0</v>
      </c>
      <c r="D15" s="230">
        <v>0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7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7"/>
      <c r="AC15" s="226"/>
      <c r="AD15" s="226"/>
      <c r="AE15" s="227"/>
      <c r="AF15" s="226"/>
      <c r="AG15" s="226"/>
      <c r="AH15" s="226"/>
      <c r="AI15" s="226"/>
      <c r="AJ15" s="226"/>
      <c r="AK15" s="226"/>
      <c r="AL15" s="226"/>
      <c r="AM15" s="226"/>
      <c r="AN15" s="230">
        <v>0</v>
      </c>
      <c r="AO15" s="226"/>
      <c r="AP15" s="226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</row>
    <row r="16" spans="1:70" s="95" customFormat="1" ht="105.6">
      <c r="A16" s="250">
        <v>9</v>
      </c>
      <c r="B16" s="201" t="s">
        <v>443</v>
      </c>
      <c r="C16" s="228">
        <v>1.05</v>
      </c>
      <c r="D16" s="230">
        <v>1.25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7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7"/>
      <c r="AC16" s="226"/>
      <c r="AD16" s="226"/>
      <c r="AE16" s="227"/>
      <c r="AF16" s="226"/>
      <c r="AG16" s="226"/>
      <c r="AH16" s="226"/>
      <c r="AI16" s="226"/>
      <c r="AJ16" s="226"/>
      <c r="AK16" s="226"/>
      <c r="AL16" s="226"/>
      <c r="AM16" s="226"/>
      <c r="AN16" s="230">
        <v>1.25</v>
      </c>
      <c r="AO16" s="226"/>
      <c r="AP16" s="226"/>
      <c r="AQ16" s="109"/>
      <c r="AR16" s="109"/>
      <c r="AS16" s="109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09"/>
      <c r="BJ16" s="109"/>
      <c r="BK16" s="109"/>
      <c r="BL16" s="110"/>
      <c r="BM16" s="110"/>
      <c r="BN16" s="110"/>
    </row>
    <row r="17" spans="1:42" s="101" customFormat="1" ht="52.8">
      <c r="A17" s="250">
        <v>10</v>
      </c>
      <c r="B17" s="201" t="s">
        <v>444</v>
      </c>
      <c r="C17" s="228">
        <v>23.5</v>
      </c>
      <c r="D17" s="230">
        <v>29</v>
      </c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7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7"/>
      <c r="AC17" s="226"/>
      <c r="AD17" s="226"/>
      <c r="AE17" s="227"/>
      <c r="AF17" s="226"/>
      <c r="AG17" s="226"/>
      <c r="AH17" s="226"/>
      <c r="AI17" s="226"/>
      <c r="AJ17" s="226"/>
      <c r="AK17" s="226"/>
      <c r="AL17" s="226"/>
      <c r="AM17" s="226"/>
      <c r="AN17" s="230">
        <v>29</v>
      </c>
      <c r="AO17" s="226"/>
      <c r="AP17" s="226"/>
    </row>
    <row r="18" spans="1:42" ht="66">
      <c r="A18" s="250">
        <v>11</v>
      </c>
      <c r="B18" s="201" t="s">
        <v>445</v>
      </c>
      <c r="C18" s="228">
        <v>0</v>
      </c>
      <c r="D18" s="230">
        <v>20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7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7"/>
      <c r="AC18" s="226"/>
      <c r="AD18" s="226"/>
      <c r="AE18" s="227"/>
      <c r="AF18" s="226"/>
      <c r="AG18" s="226"/>
      <c r="AH18" s="226"/>
      <c r="AI18" s="226"/>
      <c r="AJ18" s="226"/>
      <c r="AK18" s="226"/>
      <c r="AL18" s="226"/>
      <c r="AM18" s="226"/>
      <c r="AN18" s="230">
        <v>20</v>
      </c>
      <c r="AO18" s="226"/>
      <c r="AP18" s="226"/>
    </row>
    <row r="19" spans="1:42" ht="52.8">
      <c r="A19" s="250">
        <v>12</v>
      </c>
      <c r="B19" s="201" t="s">
        <v>446</v>
      </c>
      <c r="C19" s="228">
        <v>0</v>
      </c>
      <c r="D19" s="230">
        <v>10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7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7"/>
      <c r="AC19" s="226"/>
      <c r="AD19" s="226"/>
      <c r="AE19" s="227"/>
      <c r="AF19" s="226"/>
      <c r="AG19" s="226"/>
      <c r="AH19" s="226"/>
      <c r="AI19" s="226"/>
      <c r="AJ19" s="226"/>
      <c r="AK19" s="226"/>
      <c r="AL19" s="226"/>
      <c r="AM19" s="226"/>
      <c r="AN19" s="230">
        <v>10</v>
      </c>
      <c r="AO19" s="226"/>
      <c r="AP19" s="226"/>
    </row>
    <row r="20" spans="1:42" ht="66">
      <c r="A20" s="250">
        <v>13</v>
      </c>
      <c r="B20" s="201" t="s">
        <v>449</v>
      </c>
      <c r="C20" s="228">
        <v>0</v>
      </c>
      <c r="D20" s="230">
        <v>20</v>
      </c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7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7"/>
      <c r="AC20" s="226"/>
      <c r="AD20" s="226"/>
      <c r="AE20" s="227"/>
      <c r="AF20" s="226"/>
      <c r="AG20" s="226"/>
      <c r="AH20" s="226"/>
      <c r="AI20" s="226"/>
      <c r="AJ20" s="226"/>
      <c r="AK20" s="226"/>
      <c r="AL20" s="226"/>
      <c r="AM20" s="226"/>
      <c r="AN20" s="230">
        <v>20</v>
      </c>
      <c r="AO20" s="226"/>
      <c r="AP20" s="226"/>
    </row>
    <row r="21" spans="1:42" ht="54" customHeight="1">
      <c r="A21" s="250">
        <v>14</v>
      </c>
      <c r="B21" s="234" t="s">
        <v>448</v>
      </c>
      <c r="C21" s="229">
        <v>0</v>
      </c>
      <c r="D21" s="235">
        <v>0.5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7"/>
      <c r="Q21" s="226"/>
      <c r="R21" s="226"/>
      <c r="S21" s="226"/>
      <c r="T21" s="226"/>
      <c r="U21" s="226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36"/>
      <c r="AL21" s="226"/>
      <c r="AM21" s="226"/>
      <c r="AN21" s="235">
        <v>0.5</v>
      </c>
      <c r="AO21" s="226"/>
      <c r="AP21" s="226"/>
    </row>
    <row r="22" spans="1:42" ht="66">
      <c r="A22" s="250">
        <v>15</v>
      </c>
      <c r="B22" s="237" t="s">
        <v>450</v>
      </c>
      <c r="C22" s="233">
        <v>0.5</v>
      </c>
      <c r="D22" s="238">
        <v>0.6</v>
      </c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7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7"/>
      <c r="AC22" s="227"/>
      <c r="AD22" s="227"/>
      <c r="AE22" s="227"/>
      <c r="AF22" s="226"/>
      <c r="AG22" s="226"/>
      <c r="AH22" s="226"/>
      <c r="AI22" s="226"/>
      <c r="AJ22" s="226"/>
      <c r="AK22" s="226"/>
      <c r="AL22" s="226"/>
      <c r="AM22" s="226"/>
      <c r="AN22" s="238">
        <v>0.6</v>
      </c>
      <c r="AO22" s="226"/>
      <c r="AP22" s="226"/>
    </row>
    <row r="23" spans="1:42" ht="39.6">
      <c r="A23" s="250">
        <v>16</v>
      </c>
      <c r="B23" s="237" t="s">
        <v>451</v>
      </c>
      <c r="C23" s="233">
        <v>0.9</v>
      </c>
      <c r="D23" s="221">
        <v>0.9</v>
      </c>
      <c r="E23" s="226"/>
      <c r="F23" s="226"/>
      <c r="G23" s="226"/>
      <c r="H23" s="226"/>
      <c r="I23" s="226"/>
      <c r="J23" s="226"/>
      <c r="K23" s="226"/>
      <c r="L23" s="226"/>
      <c r="M23" s="236"/>
      <c r="N23" s="236"/>
      <c r="O23" s="236"/>
      <c r="P23" s="111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26"/>
      <c r="AN23" s="221">
        <v>0.9</v>
      </c>
      <c r="AO23" s="226"/>
      <c r="AP23" s="226"/>
    </row>
    <row r="24" spans="1:42" ht="92.4">
      <c r="A24" s="250">
        <v>17</v>
      </c>
      <c r="B24" s="237" t="s">
        <v>452</v>
      </c>
      <c r="C24" s="201">
        <v>599</v>
      </c>
      <c r="D24" s="221">
        <v>599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226"/>
      <c r="R24" s="226"/>
      <c r="S24" s="227"/>
      <c r="T24" s="226"/>
      <c r="U24" s="226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6"/>
      <c r="AM24" s="226"/>
      <c r="AN24" s="221">
        <v>599</v>
      </c>
      <c r="AO24" s="226"/>
      <c r="AP24" s="226"/>
    </row>
    <row r="25" spans="1:42" ht="52.8">
      <c r="A25" s="250">
        <v>18</v>
      </c>
      <c r="B25" s="237" t="s">
        <v>453</v>
      </c>
      <c r="C25" s="239">
        <v>0</v>
      </c>
      <c r="D25" s="240">
        <v>0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226"/>
      <c r="R25" s="226"/>
      <c r="S25" s="227"/>
      <c r="T25" s="226"/>
      <c r="U25" s="226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6"/>
      <c r="AM25" s="226"/>
      <c r="AN25" s="240">
        <v>0</v>
      </c>
      <c r="AO25" s="226"/>
      <c r="AP25" s="226"/>
    </row>
    <row r="26" spans="1:42" ht="39.6">
      <c r="A26" s="250">
        <v>19</v>
      </c>
      <c r="B26" s="237" t="s">
        <v>447</v>
      </c>
      <c r="C26" s="233">
        <v>5</v>
      </c>
      <c r="D26" s="240">
        <v>5</v>
      </c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5">
        <v>1</v>
      </c>
      <c r="Q26" s="226"/>
      <c r="R26" s="226"/>
      <c r="S26" s="227"/>
      <c r="T26" s="226"/>
      <c r="U26" s="226"/>
      <c r="V26" s="225">
        <v>1</v>
      </c>
      <c r="W26" s="226"/>
      <c r="X26" s="226"/>
      <c r="Y26" s="226"/>
      <c r="Z26" s="226"/>
      <c r="AA26" s="226"/>
      <c r="AB26" s="227"/>
      <c r="AC26" s="226"/>
      <c r="AD26" s="226"/>
      <c r="AE26" s="225">
        <v>2</v>
      </c>
      <c r="AF26" s="236"/>
      <c r="AG26" s="236"/>
      <c r="AH26" s="225">
        <v>1</v>
      </c>
      <c r="AI26" s="226"/>
      <c r="AJ26" s="226"/>
      <c r="AK26" s="227"/>
      <c r="AL26" s="226"/>
      <c r="AM26" s="226"/>
      <c r="AN26" s="240">
        <v>5</v>
      </c>
      <c r="AO26" s="226"/>
      <c r="AP26" s="226"/>
    </row>
    <row r="27" spans="1:42" ht="79.2">
      <c r="A27" s="250">
        <v>20</v>
      </c>
      <c r="B27" s="237" t="s">
        <v>454</v>
      </c>
      <c r="C27" s="233">
        <v>82</v>
      </c>
      <c r="D27" s="238">
        <v>83</v>
      </c>
      <c r="E27" s="226"/>
      <c r="F27" s="22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26"/>
      <c r="AN27" s="238">
        <v>83</v>
      </c>
      <c r="AO27" s="226"/>
      <c r="AP27" s="226"/>
    </row>
    <row r="28" spans="1:42" ht="79.2">
      <c r="A28" s="250">
        <v>21</v>
      </c>
      <c r="B28" s="237" t="s">
        <v>455</v>
      </c>
      <c r="C28" s="233">
        <v>67</v>
      </c>
      <c r="D28" s="238">
        <v>68</v>
      </c>
      <c r="E28" s="226"/>
      <c r="F28" s="226"/>
      <c r="G28" s="227"/>
      <c r="H28" s="227"/>
      <c r="I28" s="227"/>
      <c r="J28" s="227"/>
      <c r="K28" s="226"/>
      <c r="L28" s="226"/>
      <c r="M28" s="227"/>
      <c r="N28" s="227"/>
      <c r="O28" s="227"/>
      <c r="P28" s="227"/>
      <c r="Q28" s="227"/>
      <c r="R28" s="227"/>
      <c r="S28" s="227"/>
      <c r="T28" s="227"/>
      <c r="U28" s="227"/>
      <c r="V28" s="236"/>
      <c r="W28" s="236"/>
      <c r="X28" s="236"/>
      <c r="Y28" s="236"/>
      <c r="Z28" s="236"/>
      <c r="AA28" s="236"/>
      <c r="AB28" s="236"/>
      <c r="AC28" s="236"/>
      <c r="AD28" s="236"/>
      <c r="AE28" s="227"/>
      <c r="AF28" s="227"/>
      <c r="AG28" s="227"/>
      <c r="AH28" s="227"/>
      <c r="AI28" s="227"/>
      <c r="AJ28" s="227"/>
      <c r="AK28" s="227"/>
      <c r="AL28" s="226"/>
      <c r="AM28" s="226"/>
      <c r="AN28" s="238">
        <v>68</v>
      </c>
      <c r="AO28" s="226"/>
      <c r="AP28" s="226"/>
    </row>
    <row r="29" spans="1:42" ht="92.4">
      <c r="A29" s="250">
        <v>22</v>
      </c>
      <c r="B29" s="237" t="s">
        <v>456</v>
      </c>
      <c r="C29" s="233">
        <v>19.399999999999999</v>
      </c>
      <c r="D29" s="238">
        <v>19.5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7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7"/>
      <c r="AC29" s="227"/>
      <c r="AD29" s="227"/>
      <c r="AE29" s="227"/>
      <c r="AF29" s="226"/>
      <c r="AG29" s="226"/>
      <c r="AH29" s="226"/>
      <c r="AI29" s="226"/>
      <c r="AJ29" s="226"/>
      <c r="AK29" s="226"/>
      <c r="AL29" s="226"/>
      <c r="AM29" s="226"/>
      <c r="AN29" s="238">
        <v>19.5</v>
      </c>
      <c r="AO29" s="226"/>
      <c r="AP29" s="226"/>
    </row>
    <row r="30" spans="1:42" ht="26.4">
      <c r="A30" s="250">
        <v>23</v>
      </c>
      <c r="B30" s="237" t="s">
        <v>457</v>
      </c>
      <c r="C30" s="233">
        <v>2700</v>
      </c>
      <c r="D30" s="238">
        <v>2720</v>
      </c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7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7"/>
      <c r="AC30" s="227"/>
      <c r="AD30" s="227"/>
      <c r="AE30" s="227"/>
      <c r="AF30" s="226"/>
      <c r="AG30" s="226"/>
      <c r="AH30" s="226"/>
      <c r="AI30" s="226"/>
      <c r="AJ30" s="226"/>
      <c r="AK30" s="226"/>
      <c r="AL30" s="226"/>
      <c r="AM30" s="226"/>
      <c r="AN30" s="238">
        <v>2720</v>
      </c>
      <c r="AO30" s="226"/>
      <c r="AP30" s="226"/>
    </row>
    <row r="31" spans="1:42" ht="132">
      <c r="A31" s="228">
        <v>24</v>
      </c>
      <c r="B31" s="237" t="s">
        <v>458</v>
      </c>
      <c r="C31" s="233">
        <v>10</v>
      </c>
      <c r="D31" s="238">
        <v>15</v>
      </c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7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7"/>
      <c r="AC31" s="227"/>
      <c r="AD31" s="227"/>
      <c r="AE31" s="227"/>
      <c r="AF31" s="226"/>
      <c r="AG31" s="226"/>
      <c r="AH31" s="226"/>
      <c r="AI31" s="226"/>
      <c r="AJ31" s="226"/>
      <c r="AK31" s="226"/>
      <c r="AL31" s="226"/>
      <c r="AM31" s="226"/>
      <c r="AN31" s="238">
        <v>15</v>
      </c>
      <c r="AO31" s="226"/>
      <c r="AP31" s="226"/>
    </row>
    <row r="32" spans="1:42" ht="39.6">
      <c r="A32" s="228">
        <v>25</v>
      </c>
      <c r="B32" s="237" t="s">
        <v>459</v>
      </c>
      <c r="C32" s="233">
        <v>350</v>
      </c>
      <c r="D32" s="238">
        <v>380</v>
      </c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7"/>
      <c r="Q32" s="226"/>
      <c r="R32" s="226"/>
      <c r="S32" s="226"/>
      <c r="T32" s="226"/>
      <c r="U32" s="226"/>
      <c r="V32" s="225">
        <v>126</v>
      </c>
      <c r="W32" s="226"/>
      <c r="X32" s="226"/>
      <c r="Y32" s="225">
        <v>126</v>
      </c>
      <c r="Z32" s="226"/>
      <c r="AA32" s="226"/>
      <c r="AB32" s="225">
        <v>128</v>
      </c>
      <c r="AC32" s="227"/>
      <c r="AD32" s="227"/>
      <c r="AE32" s="227"/>
      <c r="AF32" s="226"/>
      <c r="AG32" s="226"/>
      <c r="AH32" s="226"/>
      <c r="AI32" s="226"/>
      <c r="AJ32" s="226"/>
      <c r="AK32" s="226"/>
      <c r="AL32" s="226"/>
      <c r="AM32" s="226"/>
      <c r="AN32" s="238">
        <v>380</v>
      </c>
      <c r="AO32" s="226"/>
      <c r="AP32" s="226"/>
    </row>
    <row r="33" spans="1:42" ht="52.8">
      <c r="A33" s="228">
        <v>26</v>
      </c>
      <c r="B33" s="237" t="s">
        <v>460</v>
      </c>
      <c r="C33" s="233">
        <v>0</v>
      </c>
      <c r="D33" s="238">
        <v>4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5">
        <v>1</v>
      </c>
      <c r="Q33" s="226"/>
      <c r="R33" s="226"/>
      <c r="S33" s="227"/>
      <c r="T33" s="226"/>
      <c r="U33" s="226"/>
      <c r="V33" s="225">
        <v>1</v>
      </c>
      <c r="W33" s="226"/>
      <c r="X33" s="226"/>
      <c r="Y33" s="226"/>
      <c r="Z33" s="226"/>
      <c r="AA33" s="226"/>
      <c r="AB33" s="227"/>
      <c r="AC33" s="226"/>
      <c r="AD33" s="226"/>
      <c r="AE33" s="225">
        <v>1</v>
      </c>
      <c r="AF33" s="236"/>
      <c r="AG33" s="236"/>
      <c r="AH33" s="225">
        <v>1</v>
      </c>
      <c r="AI33" s="226"/>
      <c r="AJ33" s="226"/>
      <c r="AK33" s="226"/>
      <c r="AL33" s="226"/>
      <c r="AM33" s="226"/>
      <c r="AN33" s="238">
        <v>4</v>
      </c>
      <c r="AO33" s="226"/>
      <c r="AP33" s="226"/>
    </row>
    <row r="34" spans="1:42" ht="20.25" customHeight="1">
      <c r="A34" s="389"/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  <c r="Y34" s="389"/>
      <c r="Z34" s="389"/>
      <c r="AA34" s="389"/>
      <c r="AB34" s="389"/>
      <c r="AC34" s="389"/>
      <c r="AD34" s="389"/>
      <c r="AE34" s="389"/>
      <c r="AF34" s="389"/>
      <c r="AG34" s="389"/>
      <c r="AH34" s="389"/>
      <c r="AI34" s="389"/>
      <c r="AJ34" s="389"/>
      <c r="AK34" s="389"/>
      <c r="AL34" s="389"/>
      <c r="AM34" s="389"/>
      <c r="AN34" s="389"/>
      <c r="AO34" s="389"/>
      <c r="AP34" s="389"/>
    </row>
    <row r="35" spans="1:42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</row>
    <row r="36" spans="1:42" ht="18">
      <c r="A36" s="384" t="s">
        <v>430</v>
      </c>
      <c r="B36" s="384"/>
      <c r="C36" s="384"/>
      <c r="D36" s="385" t="s">
        <v>461</v>
      </c>
      <c r="E36" s="385"/>
      <c r="F36" s="385"/>
      <c r="G36" s="385"/>
      <c r="H36" s="385"/>
      <c r="I36" s="385"/>
      <c r="J36" s="385"/>
      <c r="K36" s="385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</row>
    <row r="37" spans="1:42" ht="18">
      <c r="A37" s="242"/>
      <c r="B37" s="243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</row>
    <row r="38" spans="1:42" ht="18">
      <c r="A38" s="242"/>
      <c r="B38" s="243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</row>
    <row r="39" spans="1:42" ht="18">
      <c r="A39" s="386" t="s">
        <v>431</v>
      </c>
      <c r="B39" s="386"/>
      <c r="C39" s="386"/>
      <c r="D39" s="387" t="s">
        <v>432</v>
      </c>
      <c r="E39" s="387"/>
      <c r="F39" s="387"/>
      <c r="G39" s="387"/>
      <c r="H39" s="387"/>
      <c r="I39" s="387"/>
      <c r="J39" s="387"/>
      <c r="K39" s="387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</row>
    <row r="40" spans="1:42" ht="18">
      <c r="A40" s="388" t="s">
        <v>433</v>
      </c>
      <c r="B40" s="388"/>
      <c r="C40" s="388"/>
      <c r="D40" s="245"/>
      <c r="E40" s="245"/>
      <c r="F40" s="245"/>
      <c r="G40" s="246"/>
      <c r="H40" s="246"/>
      <c r="I40" s="246"/>
      <c r="J40" s="246"/>
      <c r="K40" s="246"/>
      <c r="L40" s="246"/>
      <c r="M40" s="246"/>
      <c r="N40" s="246"/>
      <c r="O40" s="246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</row>
  </sheetData>
  <mergeCells count="26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34:AP34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36:C36"/>
    <mergeCell ref="D36:K36"/>
    <mergeCell ref="A39:C39"/>
    <mergeCell ref="D39:K39"/>
    <mergeCell ref="A40:C40"/>
  </mergeCells>
  <pageMargins left="0.7" right="0.7" top="0.75" bottom="0.75" header="0.3" footer="0.3"/>
  <pageSetup paperSize="9" scale="31" orientation="portrait" r:id="rId1"/>
  <colBreaks count="1" manualBreakCount="1">
    <brk id="4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U21"/>
  <sheetViews>
    <sheetView topLeftCell="A6" zoomScale="95" zoomScaleNormal="95" workbookViewId="0">
      <selection activeCell="A3" sqref="A3:C22"/>
    </sheetView>
  </sheetViews>
  <sheetFormatPr defaultRowHeight="15.6"/>
  <cols>
    <col min="1" max="1" width="4.33203125" style="268" customWidth="1"/>
    <col min="2" max="2" width="36.88671875" style="268" customWidth="1"/>
    <col min="3" max="3" width="98.33203125" style="268" customWidth="1"/>
    <col min="4" max="256" width="8.88671875" style="268"/>
    <col min="257" max="257" width="4.33203125" style="268" customWidth="1"/>
    <col min="258" max="258" width="35.6640625" style="268" customWidth="1"/>
    <col min="259" max="259" width="40.5546875" style="268" customWidth="1"/>
    <col min="260" max="512" width="8.88671875" style="268"/>
    <col min="513" max="513" width="4.33203125" style="268" customWidth="1"/>
    <col min="514" max="514" width="35.6640625" style="268" customWidth="1"/>
    <col min="515" max="515" width="40.5546875" style="268" customWidth="1"/>
    <col min="516" max="768" width="8.88671875" style="268"/>
    <col min="769" max="769" width="4.33203125" style="268" customWidth="1"/>
    <col min="770" max="770" width="35.6640625" style="268" customWidth="1"/>
    <col min="771" max="771" width="40.5546875" style="268" customWidth="1"/>
    <col min="772" max="1024" width="8.88671875" style="268"/>
    <col min="1025" max="1025" width="4.33203125" style="268" customWidth="1"/>
    <col min="1026" max="1026" width="35.6640625" style="268" customWidth="1"/>
    <col min="1027" max="1027" width="40.5546875" style="268" customWidth="1"/>
    <col min="1028" max="1280" width="8.88671875" style="268"/>
    <col min="1281" max="1281" width="4.33203125" style="268" customWidth="1"/>
    <col min="1282" max="1282" width="35.6640625" style="268" customWidth="1"/>
    <col min="1283" max="1283" width="40.5546875" style="268" customWidth="1"/>
    <col min="1284" max="1536" width="8.88671875" style="268"/>
    <col min="1537" max="1537" width="4.33203125" style="268" customWidth="1"/>
    <col min="1538" max="1538" width="35.6640625" style="268" customWidth="1"/>
    <col min="1539" max="1539" width="40.5546875" style="268" customWidth="1"/>
    <col min="1540" max="1792" width="8.88671875" style="268"/>
    <col min="1793" max="1793" width="4.33203125" style="268" customWidth="1"/>
    <col min="1794" max="1794" width="35.6640625" style="268" customWidth="1"/>
    <col min="1795" max="1795" width="40.5546875" style="268" customWidth="1"/>
    <col min="1796" max="2048" width="8.88671875" style="268"/>
    <col min="2049" max="2049" width="4.33203125" style="268" customWidth="1"/>
    <col min="2050" max="2050" width="35.6640625" style="268" customWidth="1"/>
    <col min="2051" max="2051" width="40.5546875" style="268" customWidth="1"/>
    <col min="2052" max="2304" width="8.88671875" style="268"/>
    <col min="2305" max="2305" width="4.33203125" style="268" customWidth="1"/>
    <col min="2306" max="2306" width="35.6640625" style="268" customWidth="1"/>
    <col min="2307" max="2307" width="40.5546875" style="268" customWidth="1"/>
    <col min="2308" max="2560" width="8.88671875" style="268"/>
    <col min="2561" max="2561" width="4.33203125" style="268" customWidth="1"/>
    <col min="2562" max="2562" width="35.6640625" style="268" customWidth="1"/>
    <col min="2563" max="2563" width="40.5546875" style="268" customWidth="1"/>
    <col min="2564" max="2816" width="8.88671875" style="268"/>
    <col min="2817" max="2817" width="4.33203125" style="268" customWidth="1"/>
    <col min="2818" max="2818" width="35.6640625" style="268" customWidth="1"/>
    <col min="2819" max="2819" width="40.5546875" style="268" customWidth="1"/>
    <col min="2820" max="3072" width="8.88671875" style="268"/>
    <col min="3073" max="3073" width="4.33203125" style="268" customWidth="1"/>
    <col min="3074" max="3074" width="35.6640625" style="268" customWidth="1"/>
    <col min="3075" max="3075" width="40.5546875" style="268" customWidth="1"/>
    <col min="3076" max="3328" width="8.88671875" style="268"/>
    <col min="3329" max="3329" width="4.33203125" style="268" customWidth="1"/>
    <col min="3330" max="3330" width="35.6640625" style="268" customWidth="1"/>
    <col min="3331" max="3331" width="40.5546875" style="268" customWidth="1"/>
    <col min="3332" max="3584" width="8.88671875" style="268"/>
    <col min="3585" max="3585" width="4.33203125" style="268" customWidth="1"/>
    <col min="3586" max="3586" width="35.6640625" style="268" customWidth="1"/>
    <col min="3587" max="3587" width="40.5546875" style="268" customWidth="1"/>
    <col min="3588" max="3840" width="8.88671875" style="268"/>
    <col min="3841" max="3841" width="4.33203125" style="268" customWidth="1"/>
    <col min="3842" max="3842" width="35.6640625" style="268" customWidth="1"/>
    <col min="3843" max="3843" width="40.5546875" style="268" customWidth="1"/>
    <col min="3844" max="4096" width="8.88671875" style="268"/>
    <col min="4097" max="4097" width="4.33203125" style="268" customWidth="1"/>
    <col min="4098" max="4098" width="35.6640625" style="268" customWidth="1"/>
    <col min="4099" max="4099" width="40.5546875" style="268" customWidth="1"/>
    <col min="4100" max="4352" width="8.88671875" style="268"/>
    <col min="4353" max="4353" width="4.33203125" style="268" customWidth="1"/>
    <col min="4354" max="4354" width="35.6640625" style="268" customWidth="1"/>
    <col min="4355" max="4355" width="40.5546875" style="268" customWidth="1"/>
    <col min="4356" max="4608" width="8.88671875" style="268"/>
    <col min="4609" max="4609" width="4.33203125" style="268" customWidth="1"/>
    <col min="4610" max="4610" width="35.6640625" style="268" customWidth="1"/>
    <col min="4611" max="4611" width="40.5546875" style="268" customWidth="1"/>
    <col min="4612" max="4864" width="8.88671875" style="268"/>
    <col min="4865" max="4865" width="4.33203125" style="268" customWidth="1"/>
    <col min="4866" max="4866" width="35.6640625" style="268" customWidth="1"/>
    <col min="4867" max="4867" width="40.5546875" style="268" customWidth="1"/>
    <col min="4868" max="5120" width="8.88671875" style="268"/>
    <col min="5121" max="5121" width="4.33203125" style="268" customWidth="1"/>
    <col min="5122" max="5122" width="35.6640625" style="268" customWidth="1"/>
    <col min="5123" max="5123" width="40.5546875" style="268" customWidth="1"/>
    <col min="5124" max="5376" width="8.88671875" style="268"/>
    <col min="5377" max="5377" width="4.33203125" style="268" customWidth="1"/>
    <col min="5378" max="5378" width="35.6640625" style="268" customWidth="1"/>
    <col min="5379" max="5379" width="40.5546875" style="268" customWidth="1"/>
    <col min="5380" max="5632" width="8.88671875" style="268"/>
    <col min="5633" max="5633" width="4.33203125" style="268" customWidth="1"/>
    <col min="5634" max="5634" width="35.6640625" style="268" customWidth="1"/>
    <col min="5635" max="5635" width="40.5546875" style="268" customWidth="1"/>
    <col min="5636" max="5888" width="8.88671875" style="268"/>
    <col min="5889" max="5889" width="4.33203125" style="268" customWidth="1"/>
    <col min="5890" max="5890" width="35.6640625" style="268" customWidth="1"/>
    <col min="5891" max="5891" width="40.5546875" style="268" customWidth="1"/>
    <col min="5892" max="6144" width="8.88671875" style="268"/>
    <col min="6145" max="6145" width="4.33203125" style="268" customWidth="1"/>
    <col min="6146" max="6146" width="35.6640625" style="268" customWidth="1"/>
    <col min="6147" max="6147" width="40.5546875" style="268" customWidth="1"/>
    <col min="6148" max="6400" width="8.88671875" style="268"/>
    <col min="6401" max="6401" width="4.33203125" style="268" customWidth="1"/>
    <col min="6402" max="6402" width="35.6640625" style="268" customWidth="1"/>
    <col min="6403" max="6403" width="40.5546875" style="268" customWidth="1"/>
    <col min="6404" max="6656" width="8.88671875" style="268"/>
    <col min="6657" max="6657" width="4.33203125" style="268" customWidth="1"/>
    <col min="6658" max="6658" width="35.6640625" style="268" customWidth="1"/>
    <col min="6659" max="6659" width="40.5546875" style="268" customWidth="1"/>
    <col min="6660" max="6912" width="8.88671875" style="268"/>
    <col min="6913" max="6913" width="4.33203125" style="268" customWidth="1"/>
    <col min="6914" max="6914" width="35.6640625" style="268" customWidth="1"/>
    <col min="6915" max="6915" width="40.5546875" style="268" customWidth="1"/>
    <col min="6916" max="7168" width="8.88671875" style="268"/>
    <col min="7169" max="7169" width="4.33203125" style="268" customWidth="1"/>
    <col min="7170" max="7170" width="35.6640625" style="268" customWidth="1"/>
    <col min="7171" max="7171" width="40.5546875" style="268" customWidth="1"/>
    <col min="7172" max="7424" width="8.88671875" style="268"/>
    <col min="7425" max="7425" width="4.33203125" style="268" customWidth="1"/>
    <col min="7426" max="7426" width="35.6640625" style="268" customWidth="1"/>
    <col min="7427" max="7427" width="40.5546875" style="268" customWidth="1"/>
    <col min="7428" max="7680" width="8.88671875" style="268"/>
    <col min="7681" max="7681" width="4.33203125" style="268" customWidth="1"/>
    <col min="7682" max="7682" width="35.6640625" style="268" customWidth="1"/>
    <col min="7683" max="7683" width="40.5546875" style="268" customWidth="1"/>
    <col min="7684" max="7936" width="8.88671875" style="268"/>
    <col min="7937" max="7937" width="4.33203125" style="268" customWidth="1"/>
    <col min="7938" max="7938" width="35.6640625" style="268" customWidth="1"/>
    <col min="7939" max="7939" width="40.5546875" style="268" customWidth="1"/>
    <col min="7940" max="8192" width="8.88671875" style="268"/>
    <col min="8193" max="8193" width="4.33203125" style="268" customWidth="1"/>
    <col min="8194" max="8194" width="35.6640625" style="268" customWidth="1"/>
    <col min="8195" max="8195" width="40.5546875" style="268" customWidth="1"/>
    <col min="8196" max="8448" width="8.88671875" style="268"/>
    <col min="8449" max="8449" width="4.33203125" style="268" customWidth="1"/>
    <col min="8450" max="8450" width="35.6640625" style="268" customWidth="1"/>
    <col min="8451" max="8451" width="40.5546875" style="268" customWidth="1"/>
    <col min="8452" max="8704" width="8.88671875" style="268"/>
    <col min="8705" max="8705" width="4.33203125" style="268" customWidth="1"/>
    <col min="8706" max="8706" width="35.6640625" style="268" customWidth="1"/>
    <col min="8707" max="8707" width="40.5546875" style="268" customWidth="1"/>
    <col min="8708" max="8960" width="8.88671875" style="268"/>
    <col min="8961" max="8961" width="4.33203125" style="268" customWidth="1"/>
    <col min="8962" max="8962" width="35.6640625" style="268" customWidth="1"/>
    <col min="8963" max="8963" width="40.5546875" style="268" customWidth="1"/>
    <col min="8964" max="9216" width="8.88671875" style="268"/>
    <col min="9217" max="9217" width="4.33203125" style="268" customWidth="1"/>
    <col min="9218" max="9218" width="35.6640625" style="268" customWidth="1"/>
    <col min="9219" max="9219" width="40.5546875" style="268" customWidth="1"/>
    <col min="9220" max="9472" width="8.88671875" style="268"/>
    <col min="9473" max="9473" width="4.33203125" style="268" customWidth="1"/>
    <col min="9474" max="9474" width="35.6640625" style="268" customWidth="1"/>
    <col min="9475" max="9475" width="40.5546875" style="268" customWidth="1"/>
    <col min="9476" max="9728" width="8.88671875" style="268"/>
    <col min="9729" max="9729" width="4.33203125" style="268" customWidth="1"/>
    <col min="9730" max="9730" width="35.6640625" style="268" customWidth="1"/>
    <col min="9731" max="9731" width="40.5546875" style="268" customWidth="1"/>
    <col min="9732" max="9984" width="8.88671875" style="268"/>
    <col min="9985" max="9985" width="4.33203125" style="268" customWidth="1"/>
    <col min="9986" max="9986" width="35.6640625" style="268" customWidth="1"/>
    <col min="9987" max="9987" width="40.5546875" style="268" customWidth="1"/>
    <col min="9988" max="10240" width="8.88671875" style="268"/>
    <col min="10241" max="10241" width="4.33203125" style="268" customWidth="1"/>
    <col min="10242" max="10242" width="35.6640625" style="268" customWidth="1"/>
    <col min="10243" max="10243" width="40.5546875" style="268" customWidth="1"/>
    <col min="10244" max="10496" width="8.88671875" style="268"/>
    <col min="10497" max="10497" width="4.33203125" style="268" customWidth="1"/>
    <col min="10498" max="10498" width="35.6640625" style="268" customWidth="1"/>
    <col min="10499" max="10499" width="40.5546875" style="268" customWidth="1"/>
    <col min="10500" max="10752" width="8.88671875" style="268"/>
    <col min="10753" max="10753" width="4.33203125" style="268" customWidth="1"/>
    <col min="10754" max="10754" width="35.6640625" style="268" customWidth="1"/>
    <col min="10755" max="10755" width="40.5546875" style="268" customWidth="1"/>
    <col min="10756" max="11008" width="8.88671875" style="268"/>
    <col min="11009" max="11009" width="4.33203125" style="268" customWidth="1"/>
    <col min="11010" max="11010" width="35.6640625" style="268" customWidth="1"/>
    <col min="11011" max="11011" width="40.5546875" style="268" customWidth="1"/>
    <col min="11012" max="11264" width="8.88671875" style="268"/>
    <col min="11265" max="11265" width="4.33203125" style="268" customWidth="1"/>
    <col min="11266" max="11266" width="35.6640625" style="268" customWidth="1"/>
    <col min="11267" max="11267" width="40.5546875" style="268" customWidth="1"/>
    <col min="11268" max="11520" width="8.88671875" style="268"/>
    <col min="11521" max="11521" width="4.33203125" style="268" customWidth="1"/>
    <col min="11522" max="11522" width="35.6640625" style="268" customWidth="1"/>
    <col min="11523" max="11523" width="40.5546875" style="268" customWidth="1"/>
    <col min="11524" max="11776" width="8.88671875" style="268"/>
    <col min="11777" max="11777" width="4.33203125" style="268" customWidth="1"/>
    <col min="11778" max="11778" width="35.6640625" style="268" customWidth="1"/>
    <col min="11779" max="11779" width="40.5546875" style="268" customWidth="1"/>
    <col min="11780" max="12032" width="8.88671875" style="268"/>
    <col min="12033" max="12033" width="4.33203125" style="268" customWidth="1"/>
    <col min="12034" max="12034" width="35.6640625" style="268" customWidth="1"/>
    <col min="12035" max="12035" width="40.5546875" style="268" customWidth="1"/>
    <col min="12036" max="12288" width="8.88671875" style="268"/>
    <col min="12289" max="12289" width="4.33203125" style="268" customWidth="1"/>
    <col min="12290" max="12290" width="35.6640625" style="268" customWidth="1"/>
    <col min="12291" max="12291" width="40.5546875" style="268" customWidth="1"/>
    <col min="12292" max="12544" width="8.88671875" style="268"/>
    <col min="12545" max="12545" width="4.33203125" style="268" customWidth="1"/>
    <col min="12546" max="12546" width="35.6640625" style="268" customWidth="1"/>
    <col min="12547" max="12547" width="40.5546875" style="268" customWidth="1"/>
    <col min="12548" max="12800" width="8.88671875" style="268"/>
    <col min="12801" max="12801" width="4.33203125" style="268" customWidth="1"/>
    <col min="12802" max="12802" width="35.6640625" style="268" customWidth="1"/>
    <col min="12803" max="12803" width="40.5546875" style="268" customWidth="1"/>
    <col min="12804" max="13056" width="8.88671875" style="268"/>
    <col min="13057" max="13057" width="4.33203125" style="268" customWidth="1"/>
    <col min="13058" max="13058" width="35.6640625" style="268" customWidth="1"/>
    <col min="13059" max="13059" width="40.5546875" style="268" customWidth="1"/>
    <col min="13060" max="13312" width="8.88671875" style="268"/>
    <col min="13313" max="13313" width="4.33203125" style="268" customWidth="1"/>
    <col min="13314" max="13314" width="35.6640625" style="268" customWidth="1"/>
    <col min="13315" max="13315" width="40.5546875" style="268" customWidth="1"/>
    <col min="13316" max="13568" width="8.88671875" style="268"/>
    <col min="13569" max="13569" width="4.33203125" style="268" customWidth="1"/>
    <col min="13570" max="13570" width="35.6640625" style="268" customWidth="1"/>
    <col min="13571" max="13571" width="40.5546875" style="268" customWidth="1"/>
    <col min="13572" max="13824" width="8.88671875" style="268"/>
    <col min="13825" max="13825" width="4.33203125" style="268" customWidth="1"/>
    <col min="13826" max="13826" width="35.6640625" style="268" customWidth="1"/>
    <col min="13827" max="13827" width="40.5546875" style="268" customWidth="1"/>
    <col min="13828" max="14080" width="8.88671875" style="268"/>
    <col min="14081" max="14081" width="4.33203125" style="268" customWidth="1"/>
    <col min="14082" max="14082" width="35.6640625" style="268" customWidth="1"/>
    <col min="14083" max="14083" width="40.5546875" style="268" customWidth="1"/>
    <col min="14084" max="14336" width="8.88671875" style="268"/>
    <col min="14337" max="14337" width="4.33203125" style="268" customWidth="1"/>
    <col min="14338" max="14338" width="35.6640625" style="268" customWidth="1"/>
    <col min="14339" max="14339" width="40.5546875" style="268" customWidth="1"/>
    <col min="14340" max="14592" width="8.88671875" style="268"/>
    <col min="14593" max="14593" width="4.33203125" style="268" customWidth="1"/>
    <col min="14594" max="14594" width="35.6640625" style="268" customWidth="1"/>
    <col min="14595" max="14595" width="40.5546875" style="268" customWidth="1"/>
    <col min="14596" max="14848" width="8.88671875" style="268"/>
    <col min="14849" max="14849" width="4.33203125" style="268" customWidth="1"/>
    <col min="14850" max="14850" width="35.6640625" style="268" customWidth="1"/>
    <col min="14851" max="14851" width="40.5546875" style="268" customWidth="1"/>
    <col min="14852" max="15104" width="8.88671875" style="268"/>
    <col min="15105" max="15105" width="4.33203125" style="268" customWidth="1"/>
    <col min="15106" max="15106" width="35.6640625" style="268" customWidth="1"/>
    <col min="15107" max="15107" width="40.5546875" style="268" customWidth="1"/>
    <col min="15108" max="15360" width="8.88671875" style="268"/>
    <col min="15361" max="15361" width="4.33203125" style="268" customWidth="1"/>
    <col min="15362" max="15362" width="35.6640625" style="268" customWidth="1"/>
    <col min="15363" max="15363" width="40.5546875" style="268" customWidth="1"/>
    <col min="15364" max="15616" width="8.88671875" style="268"/>
    <col min="15617" max="15617" width="4.33203125" style="268" customWidth="1"/>
    <col min="15618" max="15618" width="35.6640625" style="268" customWidth="1"/>
    <col min="15619" max="15619" width="40.5546875" style="268" customWidth="1"/>
    <col min="15620" max="15872" width="8.88671875" style="268"/>
    <col min="15873" max="15873" width="4.33203125" style="268" customWidth="1"/>
    <col min="15874" max="15874" width="35.6640625" style="268" customWidth="1"/>
    <col min="15875" max="15875" width="40.5546875" style="268" customWidth="1"/>
    <col min="15876" max="16128" width="8.88671875" style="268"/>
    <col min="16129" max="16129" width="4.33203125" style="268" customWidth="1"/>
    <col min="16130" max="16130" width="35.6640625" style="268" customWidth="1"/>
    <col min="16131" max="16131" width="40.5546875" style="268" customWidth="1"/>
    <col min="16132" max="16384" width="8.88671875" style="268"/>
  </cols>
  <sheetData>
    <row r="1" spans="1:11" ht="22.5" customHeight="1">
      <c r="A1" s="265"/>
      <c r="B1" s="266"/>
      <c r="C1" s="267" t="s">
        <v>260</v>
      </c>
      <c r="D1" s="266"/>
      <c r="E1" s="266"/>
      <c r="F1" s="266"/>
      <c r="G1" s="266"/>
      <c r="H1" s="266"/>
      <c r="I1" s="266"/>
      <c r="J1" s="266"/>
      <c r="K1" s="266"/>
    </row>
    <row r="2" spans="1:11" ht="44.4" customHeight="1">
      <c r="A2" s="265"/>
      <c r="B2" s="398" t="s">
        <v>476</v>
      </c>
      <c r="C2" s="399"/>
      <c r="D2" s="266"/>
      <c r="E2" s="266"/>
      <c r="F2" s="266"/>
      <c r="G2" s="266"/>
      <c r="H2" s="266"/>
      <c r="I2" s="266"/>
      <c r="J2" s="266"/>
      <c r="K2" s="266"/>
    </row>
    <row r="3" spans="1:11" s="271" customFormat="1" ht="186.75" customHeight="1">
      <c r="A3" s="403" t="s">
        <v>267</v>
      </c>
      <c r="B3" s="400" t="s">
        <v>275</v>
      </c>
      <c r="C3" s="269" t="s">
        <v>462</v>
      </c>
      <c r="D3" s="270"/>
      <c r="E3" s="270"/>
      <c r="F3" s="270"/>
      <c r="G3" s="270"/>
      <c r="H3" s="270"/>
      <c r="I3" s="270"/>
      <c r="J3" s="270"/>
      <c r="K3" s="270"/>
    </row>
    <row r="4" spans="1:11" s="271" customFormat="1" ht="32.25" customHeight="1">
      <c r="A4" s="404"/>
      <c r="B4" s="401"/>
      <c r="C4" s="272" t="s">
        <v>463</v>
      </c>
      <c r="D4" s="270"/>
      <c r="E4" s="270"/>
      <c r="F4" s="270"/>
      <c r="G4" s="270"/>
      <c r="H4" s="270"/>
      <c r="I4" s="270"/>
      <c r="J4" s="270"/>
      <c r="K4" s="270"/>
    </row>
    <row r="5" spans="1:11" s="271" customFormat="1" ht="214.5" customHeight="1">
      <c r="A5" s="404"/>
      <c r="B5" s="401"/>
      <c r="C5" s="273" t="s">
        <v>477</v>
      </c>
      <c r="D5" s="270"/>
      <c r="E5" s="270"/>
      <c r="F5" s="270"/>
      <c r="G5" s="270"/>
      <c r="H5" s="270"/>
      <c r="I5" s="270"/>
      <c r="J5" s="270"/>
      <c r="K5" s="270"/>
    </row>
    <row r="6" spans="1:11" s="275" customFormat="1" ht="159.75" customHeight="1">
      <c r="A6" s="405"/>
      <c r="B6" s="402"/>
      <c r="C6" s="274" t="s">
        <v>478</v>
      </c>
      <c r="D6" s="266"/>
      <c r="E6" s="266"/>
      <c r="F6" s="266"/>
      <c r="G6" s="266"/>
      <c r="H6" s="266"/>
      <c r="I6" s="266"/>
      <c r="J6" s="266"/>
      <c r="K6" s="266"/>
    </row>
    <row r="7" spans="1:11" s="275" customFormat="1" ht="18.75" customHeight="1">
      <c r="A7" s="260" t="s">
        <v>268</v>
      </c>
      <c r="B7" s="406" t="s">
        <v>464</v>
      </c>
      <c r="C7" s="407"/>
      <c r="D7" s="266"/>
      <c r="E7" s="266"/>
      <c r="F7" s="266"/>
      <c r="G7" s="266"/>
      <c r="H7" s="266"/>
      <c r="I7" s="266"/>
      <c r="J7" s="266"/>
      <c r="K7" s="266"/>
    </row>
    <row r="8" spans="1:11" s="275" customFormat="1" ht="15" customHeight="1">
      <c r="A8" s="260" t="s">
        <v>6</v>
      </c>
      <c r="B8" s="261" t="s">
        <v>465</v>
      </c>
      <c r="C8" s="276">
        <v>63465141.380000003</v>
      </c>
      <c r="D8" s="266"/>
      <c r="E8" s="266"/>
      <c r="F8" s="266"/>
      <c r="G8" s="266"/>
      <c r="H8" s="266"/>
      <c r="I8" s="266"/>
      <c r="J8" s="266"/>
      <c r="K8" s="266"/>
    </row>
    <row r="9" spans="1:11" s="275" customFormat="1" ht="15" customHeight="1">
      <c r="A9" s="260" t="s">
        <v>7</v>
      </c>
      <c r="B9" s="261" t="s">
        <v>466</v>
      </c>
      <c r="C9" s="277">
        <v>440</v>
      </c>
      <c r="D9" s="266"/>
      <c r="E9" s="266"/>
      <c r="F9" s="266"/>
      <c r="G9" s="266"/>
      <c r="H9" s="266"/>
      <c r="I9" s="266"/>
      <c r="J9" s="266"/>
      <c r="K9" s="266"/>
    </row>
    <row r="10" spans="1:11" s="275" customFormat="1" ht="15" customHeight="1">
      <c r="A10" s="260" t="s">
        <v>8</v>
      </c>
      <c r="B10" s="262" t="s">
        <v>467</v>
      </c>
      <c r="C10" s="274" t="s">
        <v>472</v>
      </c>
      <c r="D10" s="266"/>
      <c r="E10" s="266"/>
      <c r="F10" s="266"/>
      <c r="G10" s="266"/>
      <c r="H10" s="266"/>
      <c r="I10" s="266"/>
      <c r="J10" s="266"/>
      <c r="K10" s="266"/>
    </row>
    <row r="11" spans="1:11" s="275" customFormat="1" ht="15" customHeight="1">
      <c r="A11" s="260" t="s">
        <v>14</v>
      </c>
      <c r="B11" s="263" t="s">
        <v>468</v>
      </c>
      <c r="C11" s="276">
        <v>6675136.0700000003</v>
      </c>
      <c r="D11" s="266"/>
      <c r="E11" s="266"/>
      <c r="F11" s="266"/>
      <c r="G11" s="266"/>
      <c r="H11" s="266"/>
      <c r="I11" s="266"/>
      <c r="J11" s="266"/>
      <c r="K11" s="266"/>
    </row>
    <row r="12" spans="1:11" ht="15.75" customHeight="1">
      <c r="A12" s="260" t="s">
        <v>269</v>
      </c>
      <c r="B12" s="264" t="s">
        <v>469</v>
      </c>
      <c r="C12" s="274" t="s">
        <v>472</v>
      </c>
      <c r="D12" s="266"/>
      <c r="E12" s="266"/>
      <c r="F12" s="266"/>
      <c r="G12" s="266"/>
      <c r="H12" s="266"/>
      <c r="I12" s="266"/>
      <c r="J12" s="266"/>
      <c r="K12" s="266"/>
    </row>
    <row r="13" spans="1:11" ht="65.25" customHeight="1">
      <c r="A13" s="260" t="s">
        <v>473</v>
      </c>
      <c r="B13" s="264" t="s">
        <v>470</v>
      </c>
      <c r="C13" s="274" t="s">
        <v>472</v>
      </c>
      <c r="D13" s="266"/>
      <c r="E13" s="266"/>
      <c r="F13" s="266"/>
      <c r="G13" s="266"/>
      <c r="H13" s="266"/>
      <c r="I13" s="266"/>
      <c r="J13" s="266"/>
      <c r="K13" s="266"/>
    </row>
    <row r="14" spans="1:11" s="271" customFormat="1">
      <c r="A14" s="278"/>
      <c r="B14" s="277" t="s">
        <v>471</v>
      </c>
      <c r="C14" s="274" t="s">
        <v>472</v>
      </c>
      <c r="D14" s="270"/>
      <c r="E14" s="270"/>
      <c r="F14" s="270"/>
      <c r="G14" s="270"/>
      <c r="H14" s="270"/>
      <c r="I14" s="270"/>
      <c r="J14" s="270"/>
      <c r="K14" s="270"/>
    </row>
    <row r="15" spans="1:11">
      <c r="A15" s="279"/>
      <c r="B15" s="280"/>
      <c r="C15" s="281"/>
      <c r="D15" s="266"/>
      <c r="E15" s="266"/>
      <c r="F15" s="266"/>
      <c r="G15" s="266"/>
      <c r="H15" s="266"/>
      <c r="I15" s="266"/>
      <c r="J15" s="266"/>
      <c r="K15" s="266"/>
    </row>
    <row r="16" spans="1:11">
      <c r="A16" s="279"/>
      <c r="B16" s="280"/>
      <c r="C16" s="282"/>
      <c r="D16" s="266"/>
      <c r="E16" s="266"/>
      <c r="F16" s="266"/>
      <c r="G16" s="266"/>
      <c r="H16" s="266"/>
      <c r="I16" s="266"/>
      <c r="J16" s="266"/>
      <c r="K16" s="266"/>
    </row>
    <row r="17" spans="1:47">
      <c r="A17" s="279"/>
      <c r="B17" s="280"/>
      <c r="C17" s="280"/>
      <c r="D17" s="266"/>
      <c r="E17" s="266"/>
      <c r="F17" s="266"/>
      <c r="G17" s="266"/>
      <c r="H17" s="266"/>
      <c r="I17" s="266"/>
      <c r="J17" s="266"/>
      <c r="K17" s="266"/>
    </row>
    <row r="18" spans="1:47" s="266" customFormat="1" ht="34.5" customHeight="1">
      <c r="A18" s="397" t="s">
        <v>475</v>
      </c>
      <c r="B18" s="397"/>
      <c r="C18" s="397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4"/>
    </row>
    <row r="19" spans="1:47">
      <c r="A19" s="265"/>
      <c r="B19" s="285"/>
      <c r="C19" s="285"/>
      <c r="D19" s="266"/>
      <c r="E19" s="266"/>
      <c r="F19" s="266"/>
      <c r="G19" s="266"/>
      <c r="H19" s="266"/>
      <c r="I19" s="266"/>
      <c r="J19" s="266"/>
      <c r="K19" s="266"/>
    </row>
    <row r="20" spans="1:47">
      <c r="A20" s="288" t="s">
        <v>474</v>
      </c>
      <c r="B20" s="288"/>
      <c r="C20" s="288"/>
      <c r="D20" s="288"/>
      <c r="E20" s="288"/>
      <c r="F20" s="288"/>
      <c r="G20" s="288"/>
      <c r="H20" s="288"/>
      <c r="I20" s="288"/>
      <c r="J20" s="266"/>
      <c r="K20" s="266"/>
    </row>
    <row r="21" spans="1:47">
      <c r="A21" s="265"/>
      <c r="B21" s="286"/>
      <c r="C21" s="287"/>
      <c r="D21" s="266"/>
      <c r="E21" s="266"/>
      <c r="F21" s="266"/>
      <c r="G21" s="266"/>
      <c r="H21" s="266"/>
      <c r="I21" s="266"/>
      <c r="J21" s="266"/>
      <c r="K21" s="266"/>
    </row>
  </sheetData>
  <mergeCells count="5">
    <mergeCell ref="A18:C18"/>
    <mergeCell ref="B2:C2"/>
    <mergeCell ref="B3:B6"/>
    <mergeCell ref="A3:A6"/>
    <mergeCell ref="B7:C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Титул</vt:lpstr>
      <vt:lpstr> Финансирование на 31.01.2019 </vt:lpstr>
      <vt:lpstr>Показатели</vt:lpstr>
      <vt:lpstr>Пояснительная записка </vt:lpstr>
      <vt:lpstr>' Финансирование на 31.01.2019 '!Заголовки_для_печати</vt:lpstr>
      <vt:lpstr>'Выполнение работ'!Заголовки_для_печати</vt:lpstr>
      <vt:lpstr>' Финансирование на 31.01.2019 '!Область_печати</vt:lpstr>
      <vt:lpstr>'Выполнение работ'!Область_печати</vt:lpstr>
      <vt:lpstr>Показатели!Область_печати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2019-04-29T09:37:52Z</cp:lastPrinted>
  <dcterms:created xsi:type="dcterms:W3CDTF">2011-05-17T05:04:33Z</dcterms:created>
  <dcterms:modified xsi:type="dcterms:W3CDTF">2019-05-06T06:28:22Z</dcterms:modified>
</cp:coreProperties>
</file>